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6F4A7E3-FD6A-45F9-8D7D-23717C12A168}" xr6:coauthVersionLast="47" xr6:coauthVersionMax="47" xr10:uidLastSave="{00000000-0000-0000-0000-000000000000}"/>
  <bookViews>
    <workbookView xWindow="-120" yWindow="-120" windowWidth="29040" windowHeight="15720" tabRatio="912" xr2:uid="{ECEA685F-60F1-4D29-98F1-929BC261DF7C}"/>
  </bookViews>
  <sheets>
    <sheet name="領収書内訳書" sheetId="14" r:id="rId1"/>
    <sheet name="領収書内訳書 (キヤノンマーケティングジャパン) (記載例）" sheetId="13" r:id="rId2"/>
    <sheet name="入力制限" sheetId="9" state="hidden" r:id="rId3"/>
    <sheet name="Sheet2" sheetId="15" state="hidden" r:id="rId4"/>
  </sheets>
  <definedNames>
    <definedName name="_xlnm.Print_Area" localSheetId="0">領収書内訳書!$A$1:$AV$33</definedName>
    <definedName name="_xlnm.Print_Area" localSheetId="1">'領収書内訳書 (キヤノンマーケティングジャパン) (記載例）'!$A$1:$AV$33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15" l="1"/>
  <c r="B4" i="15"/>
  <c r="B2" i="15"/>
  <c r="B1" i="15"/>
  <c r="G4" i="9"/>
  <c r="G5" i="9"/>
  <c r="AQ27" i="14"/>
  <c r="AH27" i="14"/>
  <c r="R17" i="13"/>
  <c r="AQ27" i="13"/>
  <c r="AH27" i="13"/>
  <c r="G3" i="9"/>
  <c r="E1" i="9"/>
  <c r="G2" i="9"/>
  <c r="G1" i="9"/>
  <c r="H11" i="14" l="1"/>
  <c r="H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16" authorId="0" shapeId="0" xr:uid="{61025C24-424D-4375-BD9B-3F7AD1D2BEA7}">
      <text>
        <r>
          <rPr>
            <b/>
            <sz val="14"/>
            <color indexed="81"/>
            <rFont val="MS P ゴシック"/>
            <family val="3"/>
            <charset val="128"/>
          </rPr>
          <t>台数を選択してください。
病院：最大3
診療所・薬局：最大1</t>
        </r>
      </text>
    </comment>
    <comment ref="AF16" authorId="0" shapeId="0" xr:uid="{E6E5A6A1-6558-4124-A87D-E808C19266EF}">
      <text>
        <r>
          <rPr>
            <b/>
            <sz val="14"/>
            <color indexed="81"/>
            <rFont val="MS P ゴシック"/>
            <family val="3"/>
            <charset val="128"/>
          </rPr>
          <t>導入（購入）金額を入力してください。
キヤノンマーケティングジャパン
定価：\234,300（1台当たり）
なお、定価額を超えた金額を入力する場合は、その理由を備考欄に必ず記載してください。</t>
        </r>
      </text>
    </comment>
    <comment ref="AL16" authorId="0" shapeId="0" xr:uid="{4FDB2E5C-4693-4630-88AE-8C24235DFA9D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（同一領収書の場合）
複数台購入した場合、補助対象外となる台数を選択してください。
例：病院が4台購入した場合は、3台までが補助対象になるので、余剰の「1」を選択する。</t>
        </r>
      </text>
    </comment>
    <comment ref="AO16" authorId="0" shapeId="0" xr:uid="{8D9397BA-D97B-4A52-85D5-ED2D9BBD1CD4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（同一領収書の場合）
複数台購入した場合、補助対象外となる金額を入力してください。
例：病院が1台あたり「\234,300」の第２世代顔認証付きカードリーダーを4台購入した場合は、3台まで（\702,900）が補助対象になるので、余剰の「\234,300」を入力する。</t>
        </r>
      </text>
    </comment>
    <comment ref="R17" authorId="0" shapeId="0" xr:uid="{BBE378F9-F2D0-439F-9CB2-5513FEF39723}">
      <text>
        <r>
          <rPr>
            <b/>
            <sz val="14"/>
            <color indexed="81"/>
            <rFont val="MS P ゴシック"/>
            <family val="3"/>
            <charset val="128"/>
          </rPr>
          <t>メーカー名を選択してください。</t>
        </r>
      </text>
    </comment>
    <comment ref="AC18" authorId="0" shapeId="0" xr:uid="{96C352AD-E635-4D10-A1FA-556326D05A57}">
      <text>
        <r>
          <rPr>
            <b/>
            <sz val="14"/>
            <color indexed="81"/>
            <rFont val="MS P ゴシック"/>
            <family val="3"/>
            <charset val="128"/>
          </rPr>
          <t>台数を選択してください。
病院：最大3
診療所・薬局：最大1</t>
        </r>
      </text>
    </comment>
    <comment ref="AF18" authorId="0" shapeId="0" xr:uid="{C25C1F8E-FBA9-4897-A1E1-3789DEB91EEC}">
      <text>
        <r>
          <rPr>
            <b/>
            <sz val="14"/>
            <color indexed="81"/>
            <rFont val="MS P ゴシック"/>
            <family val="3"/>
            <charset val="128"/>
          </rPr>
          <t>導入（購入）金額を入力してください。</t>
        </r>
      </text>
    </comment>
    <comment ref="AL18" authorId="0" shapeId="0" xr:uid="{EB87F8CE-DFD5-427A-8ECF-5340664C63D8}">
      <text>
        <r>
          <rPr>
            <b/>
            <sz val="14"/>
            <color indexed="81"/>
            <rFont val="MS P ゴシック"/>
            <family val="3"/>
            <charset val="128"/>
          </rPr>
          <t>複数台購入した場合、補助対象外となる台数を選択してください。
例：病院が4台購入した場合は、3台までが補助対象になるので、余剰の「1」を選択する。</t>
        </r>
      </text>
    </comment>
    <comment ref="AO18" authorId="0" shapeId="0" xr:uid="{98A314FD-5B79-4AFB-ACF5-A4F122338664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（同一領収書の場合に限る）
複数台購入した場合、補助対象外となる金額を入力してください。
例：病院が1台あたり「\150,000」の資格確認端末を4台購入した場合は、3台まで（\450,000）が補助対象になるので、余剰の「\150,000」を入力する。</t>
        </r>
      </text>
    </comment>
    <comment ref="C30" authorId="0" shapeId="0" xr:uid="{30BAA3A5-3CF1-4598-BF8E-484AA1360138}">
      <text>
        <r>
          <rPr>
            <b/>
            <sz val="14"/>
            <color indexed="81"/>
            <rFont val="MS P ゴシック"/>
            <family val="3"/>
            <charset val="128"/>
          </rPr>
          <t>№1において、定価を超えた金額を入力する場合に使用します。通常は入力不要です。</t>
        </r>
      </text>
    </comment>
  </commentList>
</comments>
</file>

<file path=xl/sharedStrings.xml><?xml version="1.0" encoding="utf-8"?>
<sst xmlns="http://schemas.openxmlformats.org/spreadsheetml/2006/main" count="61" uniqueCount="38">
  <si>
    <t>別紙様式1</t>
    <rPh sb="0" eb="2">
      <t>ベッシ</t>
    </rPh>
    <rPh sb="2" eb="4">
      <t>ヨウシキ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</si>
  <si>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</si>
  <si>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</si>
  <si>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</si>
  <si>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</si>
  <si>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都道府県コード　</t>
    <rPh sb="0" eb="4">
      <t>トドウフケン</t>
    </rPh>
    <phoneticPr fontId="2"/>
  </si>
  <si>
    <t xml:space="preserve">点数表コード </t>
    <rPh sb="0" eb="2">
      <t>テンスウ</t>
    </rPh>
    <rPh sb="2" eb="3">
      <t>ヒョウ</t>
    </rPh>
    <phoneticPr fontId="2"/>
  </si>
  <si>
    <t>保険医療機関等コード　</t>
    <rPh sb="0" eb="2">
      <t>ホケン</t>
    </rPh>
    <rPh sb="6" eb="7">
      <t>トウ</t>
    </rPh>
    <phoneticPr fontId="2"/>
  </si>
  <si>
    <t>保険医療機関等名称　</t>
    <rPh sb="0" eb="2">
      <t>ホケン</t>
    </rPh>
    <rPh sb="2" eb="4">
      <t>イリョウ</t>
    </rPh>
    <rPh sb="4" eb="6">
      <t>キカン</t>
    </rPh>
    <rPh sb="6" eb="7">
      <t>トウ</t>
    </rPh>
    <phoneticPr fontId="2"/>
  </si>
  <si>
    <t>総額（①+②）　</t>
    <phoneticPr fontId="2"/>
  </si>
  <si>
    <t>No</t>
    <phoneticPr fontId="2"/>
  </si>
  <si>
    <t>内訳</t>
    <rPh sb="0" eb="2">
      <t>ウチワケ</t>
    </rPh>
    <phoneticPr fontId="2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</si>
  <si>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2"/>
  </si>
  <si>
    <t>小　計</t>
    <rPh sb="0" eb="1">
      <t>ショウ</t>
    </rPh>
    <rPh sb="2" eb="3">
      <t>ケイ</t>
    </rPh>
    <phoneticPr fontId="2"/>
  </si>
  <si>
    <t>①</t>
    <phoneticPr fontId="2"/>
  </si>
  <si>
    <t>②</t>
    <phoneticPr fontId="2"/>
  </si>
  <si>
    <t>000-0000-0000</t>
    <phoneticPr fontId="1"/>
  </si>
  <si>
    <t>システムベンダ（購入店舗）名称　</t>
    <rPh sb="8" eb="12">
      <t>コウニュウテンポ</t>
    </rPh>
    <rPh sb="13" eb="15">
      <t>メイショウ</t>
    </rPh>
    <phoneticPr fontId="2"/>
  </si>
  <si>
    <t>キヤノンマーケティングジャパン</t>
    <phoneticPr fontId="1"/>
  </si>
  <si>
    <t>備考欄</t>
    <rPh sb="0" eb="3">
      <t>ビコウラン</t>
    </rPh>
    <phoneticPr fontId="1"/>
  </si>
  <si>
    <t>①補助対象金額</t>
    <phoneticPr fontId="1"/>
  </si>
  <si>
    <t>①台数</t>
    <rPh sb="1" eb="3">
      <t>ダイスウ</t>
    </rPh>
    <phoneticPr fontId="1"/>
  </si>
  <si>
    <t>②台数</t>
    <rPh sb="1" eb="3">
      <t>ダイスウ</t>
    </rPh>
    <phoneticPr fontId="1"/>
  </si>
  <si>
    <r>
      <t xml:space="preserve">第２世代（次期）顔認証付きカードリーダー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1">
      <t>ダイ</t>
    </rPh>
    <rPh sb="2" eb="4">
      <t>セダイ</t>
    </rPh>
    <rPh sb="5" eb="7">
      <t>ジキ</t>
    </rPh>
    <rPh sb="8" eb="11">
      <t>カオニンショウ</t>
    </rPh>
    <rPh sb="11" eb="12">
      <t>ツ</t>
    </rPh>
    <phoneticPr fontId="1"/>
  </si>
  <si>
    <t>メーカー名</t>
    <rPh sb="4" eb="5">
      <t>メイ</t>
    </rPh>
    <phoneticPr fontId="1"/>
  </si>
  <si>
    <t>○○会社</t>
    <rPh sb="2" eb="4">
      <t>カイシャ</t>
    </rPh>
    <phoneticPr fontId="1"/>
  </si>
  <si>
    <t>東京都○○区○○0-0-0</t>
    <rPh sb="0" eb="3">
      <t>トウキョウト</t>
    </rPh>
    <rPh sb="5" eb="6">
      <t>ク</t>
    </rPh>
    <phoneticPr fontId="1"/>
  </si>
  <si>
    <t>導入設置費用</t>
    <rPh sb="0" eb="2">
      <t>ドウニュウ</t>
    </rPh>
    <rPh sb="2" eb="6">
      <t>セッチヒヨウ</t>
    </rPh>
    <phoneticPr fontId="1"/>
  </si>
  <si>
    <t>○○診療所</t>
    <rPh sb="2" eb="5">
      <t>シンリョウジョ</t>
    </rPh>
    <phoneticPr fontId="1"/>
  </si>
  <si>
    <t>領収書内訳書</t>
    <phoneticPr fontId="2"/>
  </si>
  <si>
    <t>システムベンダ（購入店舗）名称電話番号</t>
    <rPh sb="15" eb="17">
      <t>デンワ</t>
    </rPh>
    <rPh sb="17" eb="19">
      <t>バンゴウ</t>
    </rPh>
    <phoneticPr fontId="2"/>
  </si>
  <si>
    <t>システムベンダ（購入店舗）名称所在地</t>
    <rPh sb="8" eb="10">
      <t>コウニュウ</t>
    </rPh>
    <rPh sb="10" eb="12">
      <t>テンポ</t>
    </rPh>
    <rPh sb="13" eb="15">
      <t>メイショウ</t>
    </rPh>
    <rPh sb="15" eb="18">
      <t>ショザイチ</t>
    </rPh>
    <phoneticPr fontId="2"/>
  </si>
  <si>
    <t>システムベンダ（購入店舗）名称電話番号</t>
    <rPh sb="8" eb="10">
      <t>コウニュウ</t>
    </rPh>
    <rPh sb="10" eb="12">
      <t>テンポ</t>
    </rPh>
    <rPh sb="13" eb="15">
      <t>メイショウ</t>
    </rPh>
    <rPh sb="15" eb="17">
      <t>デンワ</t>
    </rPh>
    <rPh sb="17" eb="19">
      <t>バンゴウ</t>
    </rPh>
    <phoneticPr fontId="2"/>
  </si>
  <si>
    <t>システムベンダ（購入店舗）名称所在地</t>
    <rPh sb="15" eb="18">
      <t>ショザイチ</t>
    </rPh>
    <phoneticPr fontId="2"/>
  </si>
  <si>
    <r>
      <t xml:space="preserve">第２世代（次期）顔認証付きカードリーダー
</t>
    </r>
    <r>
      <rPr>
        <sz val="18"/>
        <color rgb="FFFF0000"/>
        <rFont val="游ゴシック"/>
        <family val="3"/>
        <charset val="128"/>
        <scheme val="minor"/>
      </rPr>
      <t>※補助対象</t>
    </r>
    <r>
      <rPr>
        <sz val="18"/>
        <color theme="1"/>
        <rFont val="游ゴシック"/>
        <family val="3"/>
        <charset val="128"/>
        <scheme val="minor"/>
      </rPr>
      <t>　</t>
    </r>
    <r>
      <rPr>
        <sz val="18"/>
        <color rgb="FFFF0000"/>
        <rFont val="游ゴシック"/>
        <family val="3"/>
        <charset val="128"/>
        <scheme val="minor"/>
      </rPr>
      <t>■病院最大3台　■診療所・薬局最大1台</t>
    </r>
    <phoneticPr fontId="1"/>
  </si>
  <si>
    <r>
      <t xml:space="preserve">資格確認端末本体（本体のみ補助につき、付属品の金額は№3以降に記載してください。）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4">
      <t>シカクカクニン</t>
    </rPh>
    <rPh sb="4" eb="6">
      <t>タンマツ</t>
    </rPh>
    <rPh sb="6" eb="8">
      <t>ホンタイ</t>
    </rPh>
    <rPh sb="9" eb="11">
      <t>ホンタイ</t>
    </rPh>
    <rPh sb="13" eb="15">
      <t>ホジョ</t>
    </rPh>
    <rPh sb="19" eb="22">
      <t>フゾクヒン</t>
    </rPh>
    <rPh sb="23" eb="25">
      <t>キンガク</t>
    </rPh>
    <rPh sb="28" eb="30">
      <t>イコウ</t>
    </rPh>
    <rPh sb="31" eb="33">
      <t>キサイ</t>
    </rPh>
    <phoneticPr fontId="1"/>
  </si>
  <si>
    <r>
      <t xml:space="preserve">資格確認端末本体（本体のみ補助につき、付属品の金額は№3以降に記載してください。）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2">
      <t>シカク</t>
    </rPh>
    <rPh sb="2" eb="4">
      <t>カクニン</t>
    </rPh>
    <rPh sb="4" eb="6">
      <t>タンマツ</t>
    </rPh>
    <rPh sb="6" eb="8">
      <t>ホンタイ</t>
    </rPh>
    <rPh sb="9" eb="11">
      <t>ホンタイ</t>
    </rPh>
    <rPh sb="13" eb="15">
      <t>ホジョ</t>
    </rPh>
    <rPh sb="19" eb="21">
      <t>フゾク</t>
    </rPh>
    <rPh sb="21" eb="22">
      <t>ヒン</t>
    </rPh>
    <rPh sb="23" eb="25">
      <t>キンガク</t>
    </rPh>
    <rPh sb="28" eb="30">
      <t>イコウ</t>
    </rPh>
    <rPh sb="31" eb="33">
      <t>キサイ</t>
    </rPh>
    <phoneticPr fontId="1"/>
  </si>
  <si>
    <t>出張費</t>
    <rPh sb="0" eb="3">
      <t>シュッチョウヒ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</si>
</sst>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8"/>
      <color rgb="FFFF0000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20"/>
      <color rgb="FFFF0000"/>
      <name val="游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sz val="2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hair">
        <color indexed="64"/>
      </right>
      <top/>
      <bottom/>
      <diagonal style="thin">
        <color indexed="64"/>
      </diagonal>
    </border>
    <border diagonalDown="1">
      <left/>
      <right style="hair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22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2" borderId="0" xfId="0" applyFont="1" applyFill="1" applyProtection="1">
      <alignment vertical="center"/>
      <protection locked="0"/>
    </xf>
    <xf numFmtId="0" fontId="8" fillId="2" borderId="0" xfId="0" applyFont="1" applyFill="1" applyAlignment="1" applyProtection="1">
      <protection locked="0"/>
    </xf>
    <xf numFmtId="0" fontId="10" fillId="2" borderId="0" xfId="0" applyFont="1" applyFill="1" applyProtection="1">
      <alignment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protection locked="0"/>
    </xf>
    <xf numFmtId="0" fontId="8" fillId="0" borderId="0" xfId="0" applyFont="1" applyAlignment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0" borderId="0" xfId="0" applyFont="1">
      <alignment vertical="center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5" fontId="13" fillId="2" borderId="0" xfId="0" applyNumberFormat="1" applyFont="1" applyFill="1" applyAlignment="1" applyProtection="1">
      <alignment horizontal="center" vertical="center"/>
      <protection locked="0"/>
    </xf>
    <xf numFmtId="5" fontId="13" fillId="2" borderId="0" xfId="0" applyNumberFormat="1" applyFont="1" applyFill="1" applyAlignment="1" applyProtection="1">
      <alignment horizontal="right"/>
      <protection locked="0"/>
    </xf>
    <xf numFmtId="5" fontId="0" fillId="0" borderId="0" xfId="0" applyNumberFormat="1">
      <alignment vertical="center"/>
    </xf>
    <xf numFmtId="0" fontId="8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8" fillId="2" borderId="0" xfId="0" applyFont="1" applyFill="1" applyAlignment="1" applyProtection="1">
      <alignment horizontal="right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protection locked="0"/>
    </xf>
    <xf numFmtId="0" fontId="18" fillId="2" borderId="5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5" fontId="13" fillId="0" borderId="38" xfId="0" applyNumberFormat="1" applyFont="1" applyBorder="1" applyProtection="1">
      <alignment vertical="center"/>
      <protection locked="0"/>
    </xf>
    <xf numFmtId="5" fontId="13" fillId="0" borderId="12" xfId="0" applyNumberFormat="1" applyFont="1" applyBorder="1" applyProtection="1">
      <alignment vertical="center"/>
      <protection locked="0"/>
    </xf>
    <xf numFmtId="5" fontId="13" fillId="0" borderId="13" xfId="0" applyNumberFormat="1" applyFont="1" applyBorder="1" applyProtection="1">
      <alignment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5" fontId="18" fillId="0" borderId="38" xfId="0" applyNumberFormat="1" applyFont="1" applyBorder="1" applyAlignment="1" applyProtection="1">
      <alignment horizontal="right"/>
      <protection locked="0"/>
    </xf>
    <xf numFmtId="5" fontId="18" fillId="0" borderId="12" xfId="0" applyNumberFormat="1" applyFont="1" applyBorder="1" applyAlignment="1" applyProtection="1">
      <alignment horizontal="right"/>
      <protection locked="0"/>
    </xf>
    <xf numFmtId="5" fontId="18" fillId="0" borderId="13" xfId="0" applyNumberFormat="1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5" fontId="13" fillId="2" borderId="7" xfId="0" applyNumberFormat="1" applyFont="1" applyFill="1" applyBorder="1" applyAlignment="1" applyProtection="1">
      <alignment horizontal="right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top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35" xfId="0" applyFont="1" applyBorder="1" applyProtection="1">
      <alignment vertical="center"/>
      <protection locked="0"/>
    </xf>
    <xf numFmtId="0" fontId="8" fillId="0" borderId="36" xfId="0" applyFont="1" applyBorder="1" applyProtection="1">
      <alignment vertical="center"/>
      <protection locked="0"/>
    </xf>
    <xf numFmtId="5" fontId="13" fillId="2" borderId="7" xfId="0" applyNumberFormat="1" applyFont="1" applyFill="1" applyBorder="1" applyAlignment="1" applyProtection="1">
      <alignment horizontal="center" vertical="center"/>
      <protection locked="0"/>
    </xf>
    <xf numFmtId="5" fontId="13" fillId="2" borderId="11" xfId="0" applyNumberFormat="1" applyFont="1" applyFill="1" applyBorder="1" applyAlignment="1" applyProtection="1">
      <alignment horizontal="right"/>
      <protection locked="0"/>
    </xf>
    <xf numFmtId="5" fontId="13" fillId="2" borderId="12" xfId="0" applyNumberFormat="1" applyFont="1" applyFill="1" applyBorder="1" applyAlignment="1" applyProtection="1">
      <alignment horizontal="right"/>
      <protection locked="0"/>
    </xf>
    <xf numFmtId="5" fontId="13" fillId="2" borderId="13" xfId="0" applyNumberFormat="1" applyFont="1" applyFill="1" applyBorder="1" applyAlignment="1" applyProtection="1">
      <alignment horizontal="right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44" xfId="0" applyFont="1" applyBorder="1" applyProtection="1">
      <alignment vertical="center"/>
      <protection locked="0"/>
    </xf>
    <xf numFmtId="0" fontId="13" fillId="0" borderId="45" xfId="0" applyFont="1" applyBorder="1" applyProtection="1">
      <alignment vertical="center"/>
      <protection locked="0"/>
    </xf>
    <xf numFmtId="0" fontId="13" fillId="0" borderId="46" xfId="0" applyFont="1" applyBorder="1" applyProtection="1">
      <alignment vertical="center"/>
      <protection locked="0"/>
    </xf>
    <xf numFmtId="0" fontId="13" fillId="0" borderId="47" xfId="0" applyFont="1" applyBorder="1" applyProtection="1">
      <alignment vertical="center"/>
      <protection locked="0"/>
    </xf>
    <xf numFmtId="0" fontId="13" fillId="0" borderId="48" xfId="0" applyFont="1" applyBorder="1" applyProtection="1">
      <alignment vertical="center"/>
      <protection locked="0"/>
    </xf>
    <xf numFmtId="0" fontId="13" fillId="0" borderId="49" xfId="0" applyFont="1" applyBorder="1" applyProtection="1">
      <alignment vertical="center"/>
      <protection locked="0"/>
    </xf>
    <xf numFmtId="0" fontId="13" fillId="0" borderId="50" xfId="0" applyFont="1" applyBorder="1" applyProtection="1">
      <alignment vertical="center"/>
      <protection locked="0"/>
    </xf>
    <xf numFmtId="0" fontId="13" fillId="0" borderId="51" xfId="0" applyFont="1" applyBorder="1" applyProtection="1">
      <alignment vertical="center"/>
      <protection locked="0"/>
    </xf>
    <xf numFmtId="0" fontId="13" fillId="0" borderId="52" xfId="0" applyFont="1" applyBorder="1" applyProtection="1">
      <alignment vertical="center"/>
      <protection locked="0"/>
    </xf>
    <xf numFmtId="5" fontId="13" fillId="0" borderId="38" xfId="0" applyNumberFormat="1" applyFont="1" applyBorder="1" applyProtection="1">
      <alignment vertical="center"/>
      <protection locked="0"/>
    </xf>
    <xf numFmtId="5" fontId="13" fillId="0" borderId="12" xfId="0" applyNumberFormat="1" applyFont="1" applyBorder="1" applyProtection="1">
      <alignment vertical="center"/>
      <protection locked="0"/>
    </xf>
    <xf numFmtId="5" fontId="13" fillId="0" borderId="13" xfId="0" applyNumberFormat="1" applyFont="1" applyBorder="1" applyProtection="1">
      <alignment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5" fontId="13" fillId="0" borderId="37" xfId="0" applyNumberFormat="1" applyFont="1" applyBorder="1" applyProtection="1">
      <alignment vertical="center"/>
      <protection locked="0"/>
    </xf>
    <xf numFmtId="5" fontId="13" fillId="0" borderId="25" xfId="0" applyNumberFormat="1" applyFont="1" applyBorder="1" applyProtection="1">
      <alignment vertical="center"/>
      <protection locked="0"/>
    </xf>
    <xf numFmtId="5" fontId="13" fillId="0" borderId="26" xfId="0" applyNumberFormat="1" applyFont="1" applyBorder="1" applyProtection="1">
      <alignment vertical="center"/>
      <protection locked="0"/>
    </xf>
    <xf numFmtId="5" fontId="13" fillId="0" borderId="28" xfId="0" applyNumberFormat="1" applyFont="1" applyBorder="1" applyProtection="1">
      <alignment vertical="center"/>
      <protection locked="0"/>
    </xf>
    <xf numFmtId="5" fontId="13" fillId="0" borderId="5" xfId="0" applyNumberFormat="1" applyFont="1" applyBorder="1" applyProtection="1">
      <alignment vertical="center"/>
      <protection locked="0"/>
    </xf>
    <xf numFmtId="5" fontId="13" fillId="0" borderId="22" xfId="0" applyNumberFormat="1" applyFont="1" applyBorder="1" applyProtection="1">
      <alignment vertical="center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5" fontId="13" fillId="2" borderId="5" xfId="0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right"/>
      <protection locked="0"/>
    </xf>
    <xf numFmtId="0" fontId="13" fillId="2" borderId="6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right" shrinkToFit="1"/>
      <protection locked="0"/>
    </xf>
    <xf numFmtId="0" fontId="13" fillId="2" borderId="1" xfId="0" applyFont="1" applyFill="1" applyBorder="1" applyAlignment="1" applyProtection="1">
      <alignment horizontal="right" shrinkToFit="1"/>
      <protection locked="0"/>
    </xf>
    <xf numFmtId="5" fontId="13" fillId="0" borderId="37" xfId="0" applyNumberFormat="1" applyFont="1" applyBorder="1" applyAlignment="1" applyProtection="1">
      <alignment vertical="center"/>
      <protection locked="0"/>
    </xf>
    <xf numFmtId="5" fontId="13" fillId="0" borderId="25" xfId="0" applyNumberFormat="1" applyFont="1" applyBorder="1" applyAlignment="1" applyProtection="1">
      <alignment vertical="center"/>
      <protection locked="0"/>
    </xf>
    <xf numFmtId="5" fontId="13" fillId="0" borderId="26" xfId="0" applyNumberFormat="1" applyFont="1" applyBorder="1" applyAlignment="1" applyProtection="1">
      <alignment vertical="center"/>
      <protection locked="0"/>
    </xf>
    <xf numFmtId="5" fontId="13" fillId="0" borderId="28" xfId="0" applyNumberFormat="1" applyFont="1" applyBorder="1" applyAlignment="1" applyProtection="1">
      <alignment vertical="center"/>
      <protection locked="0"/>
    </xf>
    <xf numFmtId="5" fontId="13" fillId="0" borderId="5" xfId="0" applyNumberFormat="1" applyFont="1" applyBorder="1" applyAlignment="1" applyProtection="1">
      <alignment vertical="center"/>
      <protection locked="0"/>
    </xf>
    <xf numFmtId="5" fontId="13" fillId="0" borderId="22" xfId="0" applyNumberFormat="1" applyFont="1" applyBorder="1" applyAlignment="1" applyProtection="1">
      <alignment vertical="center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51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right"/>
      <protection locked="0"/>
    </xf>
    <xf numFmtId="0" fontId="12" fillId="2" borderId="5" xfId="0" applyFont="1" applyFill="1" applyBorder="1" applyAlignment="1" applyProtection="1">
      <alignment horizontal="right" wrapText="1"/>
      <protection locked="0"/>
    </xf>
    <xf numFmtId="5" fontId="18" fillId="2" borderId="5" xfId="0" applyNumberFormat="1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 applyProtection="1">
      <alignment horizontal="right"/>
      <protection locked="0"/>
    </xf>
    <xf numFmtId="0" fontId="18" fillId="2" borderId="5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5" fontId="18" fillId="0" borderId="37" xfId="0" applyNumberFormat="1" applyFont="1" applyBorder="1" applyAlignment="1" applyProtection="1">
      <alignment horizontal="right"/>
      <protection locked="0"/>
    </xf>
    <xf numFmtId="5" fontId="18" fillId="0" borderId="25" xfId="0" applyNumberFormat="1" applyFont="1" applyBorder="1" applyAlignment="1" applyProtection="1">
      <alignment horizontal="right"/>
      <protection locked="0"/>
    </xf>
    <xf numFmtId="5" fontId="18" fillId="0" borderId="26" xfId="0" applyNumberFormat="1" applyFont="1" applyBorder="1" applyAlignment="1" applyProtection="1">
      <alignment horizontal="right"/>
      <protection locked="0"/>
    </xf>
    <xf numFmtId="5" fontId="18" fillId="0" borderId="28" xfId="0" applyNumberFormat="1" applyFont="1" applyBorder="1" applyAlignment="1" applyProtection="1">
      <alignment horizontal="right"/>
      <protection locked="0"/>
    </xf>
    <xf numFmtId="5" fontId="18" fillId="0" borderId="5" xfId="0" applyNumberFormat="1" applyFont="1" applyBorder="1" applyAlignment="1" applyProtection="1">
      <alignment horizontal="right"/>
      <protection locked="0"/>
    </xf>
    <xf numFmtId="5" fontId="18" fillId="0" borderId="22" xfId="0" applyNumberFormat="1" applyFont="1" applyBorder="1" applyAlignment="1" applyProtection="1">
      <alignment horizontal="right"/>
      <protection locked="0"/>
    </xf>
    <xf numFmtId="5" fontId="18" fillId="0" borderId="43" xfId="0" applyNumberFormat="1" applyFont="1" applyBorder="1" applyAlignment="1" applyProtection="1">
      <alignment horizontal="right"/>
      <protection locked="0"/>
    </xf>
    <xf numFmtId="5" fontId="18" fillId="0" borderId="9" xfId="0" applyNumberFormat="1" applyFont="1" applyBorder="1" applyAlignment="1" applyProtection="1">
      <alignment horizontal="right"/>
      <protection locked="0"/>
    </xf>
    <xf numFmtId="5" fontId="18" fillId="0" borderId="10" xfId="0" applyNumberFormat="1" applyFont="1" applyBorder="1" applyAlignment="1" applyProtection="1">
      <alignment horizontal="right"/>
      <protection locked="0"/>
    </xf>
    <xf numFmtId="5" fontId="18" fillId="0" borderId="38" xfId="0" applyNumberFormat="1" applyFont="1" applyBorder="1" applyAlignment="1" applyProtection="1">
      <alignment horizontal="right"/>
      <protection locked="0"/>
    </xf>
    <xf numFmtId="5" fontId="18" fillId="0" borderId="12" xfId="0" applyNumberFormat="1" applyFont="1" applyBorder="1" applyAlignment="1" applyProtection="1">
      <alignment horizontal="right"/>
      <protection locked="0"/>
    </xf>
    <xf numFmtId="5" fontId="18" fillId="0" borderId="13" xfId="0" applyNumberFormat="1" applyFont="1" applyBorder="1" applyAlignment="1" applyProtection="1">
      <alignment horizontal="right"/>
      <protection locked="0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44" xfId="0" applyFont="1" applyBorder="1" applyProtection="1">
      <alignment vertical="center"/>
      <protection locked="0"/>
    </xf>
    <xf numFmtId="0" fontId="18" fillId="0" borderId="45" xfId="0" applyFont="1" applyBorder="1" applyProtection="1">
      <alignment vertical="center"/>
      <protection locked="0"/>
    </xf>
    <xf numFmtId="0" fontId="18" fillId="0" borderId="46" xfId="0" applyFont="1" applyBorder="1" applyProtection="1">
      <alignment vertical="center"/>
      <protection locked="0"/>
    </xf>
    <xf numFmtId="0" fontId="18" fillId="0" borderId="47" xfId="0" applyFont="1" applyBorder="1" applyProtection="1">
      <alignment vertical="center"/>
      <protection locked="0"/>
    </xf>
    <xf numFmtId="0" fontId="18" fillId="0" borderId="48" xfId="0" applyFont="1" applyBorder="1" applyProtection="1">
      <alignment vertical="center"/>
      <protection locked="0"/>
    </xf>
    <xf numFmtId="0" fontId="18" fillId="0" borderId="49" xfId="0" applyFont="1" applyBorder="1" applyProtection="1">
      <alignment vertical="center"/>
      <protection locked="0"/>
    </xf>
    <xf numFmtId="0" fontId="18" fillId="0" borderId="50" xfId="0" applyFont="1" applyBorder="1" applyProtection="1">
      <alignment vertical="center"/>
      <protection locked="0"/>
    </xf>
    <xf numFmtId="0" fontId="18" fillId="0" borderId="51" xfId="0" applyFont="1" applyBorder="1" applyProtection="1">
      <alignment vertical="center"/>
      <protection locked="0"/>
    </xf>
    <xf numFmtId="0" fontId="18" fillId="0" borderId="52" xfId="0" applyFont="1" applyBorder="1" applyProtection="1">
      <alignment vertical="center"/>
      <protection locked="0"/>
    </xf>
    <xf numFmtId="5" fontId="18" fillId="2" borderId="7" xfId="0" applyNumberFormat="1" applyFont="1" applyFill="1" applyBorder="1" applyAlignment="1" applyProtection="1">
      <alignment horizontal="right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5" fontId="18" fillId="2" borderId="11" xfId="0" applyNumberFormat="1" applyFont="1" applyFill="1" applyBorder="1" applyAlignment="1" applyProtection="1">
      <alignment horizontal="right"/>
      <protection locked="0"/>
    </xf>
    <xf numFmtId="5" fontId="18" fillId="2" borderId="12" xfId="0" applyNumberFormat="1" applyFont="1" applyFill="1" applyBorder="1" applyAlignment="1" applyProtection="1">
      <alignment horizontal="right"/>
      <protection locked="0"/>
    </xf>
    <xf numFmtId="5" fontId="18" fillId="2" borderId="13" xfId="0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 2" xfId="1" xr:uid="{5EC2D410-5A6D-4F64-A1F0-C6776583121F}"/>
  </cellStyles>
  <dxfs count="1"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E6F9-8EFA-4376-9788-9DF09481499B}">
  <sheetPr>
    <pageSetUpPr fitToPage="1"/>
  </sheetPr>
  <dimension ref="B2:AU34"/>
  <sheetViews>
    <sheetView showGridLines="0" tabSelected="1" view="pageBreakPreview" zoomScale="60" zoomScaleNormal="50" workbookViewId="0">
      <selection activeCell="D19" sqref="D19:AB19"/>
    </sheetView>
  </sheetViews>
  <sheetFormatPr defaultColWidth="8.625" defaultRowHeight="18.75"/>
  <cols>
    <col min="1" max="1" width="8.625" style="27"/>
    <col min="2" max="32" width="5.625" style="27" customWidth="1"/>
    <col min="33" max="33" width="5.375" style="27" bestFit="1" customWidth="1"/>
    <col min="34" max="47" width="5.625" style="27" customWidth="1"/>
    <col min="48" max="16384" width="8.625" style="27"/>
  </cols>
  <sheetData>
    <row r="2" spans="2:47" ht="58.5">
      <c r="C2" s="128" t="s">
        <v>0</v>
      </c>
      <c r="D2" s="128"/>
      <c r="E2" s="128"/>
      <c r="F2" s="128"/>
      <c r="G2" s="128"/>
      <c r="H2" s="128"/>
      <c r="I2" s="2"/>
      <c r="J2" s="2"/>
      <c r="K2" s="2"/>
      <c r="L2" s="2"/>
      <c r="M2" s="2"/>
      <c r="N2" s="129" t="s">
        <v>29</v>
      </c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2:47" ht="58.5">
      <c r="C3" s="128"/>
      <c r="D3" s="128"/>
      <c r="E3" s="128"/>
      <c r="F3" s="128"/>
      <c r="G3" s="128"/>
      <c r="H3" s="128"/>
      <c r="I3" s="2"/>
      <c r="J3" s="2"/>
      <c r="K3" s="2"/>
      <c r="L3" s="2"/>
      <c r="M3" s="2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2"/>
      <c r="AL3" s="2"/>
      <c r="AM3" s="131" t="s">
        <v>1</v>
      </c>
      <c r="AN3" s="131"/>
      <c r="AO3" s="131"/>
      <c r="AP3" s="131"/>
      <c r="AQ3" s="40" t="s">
        <v>2</v>
      </c>
      <c r="AR3" s="40"/>
      <c r="AS3" s="40" t="s">
        <v>3</v>
      </c>
      <c r="AT3" s="40"/>
      <c r="AU3" s="40" t="s">
        <v>4</v>
      </c>
    </row>
    <row r="4" spans="2:47" ht="39.75"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3"/>
      <c r="AF4" s="4"/>
      <c r="AG4" s="3"/>
      <c r="AH4" s="3"/>
      <c r="AI4" s="3"/>
      <c r="AJ4" s="3"/>
      <c r="AK4" s="3"/>
      <c r="AL4" s="3"/>
      <c r="AM4" s="132"/>
      <c r="AN4" s="132"/>
      <c r="AO4" s="132"/>
      <c r="AP4" s="132"/>
      <c r="AQ4" s="132"/>
      <c r="AR4" s="132"/>
      <c r="AS4" s="132"/>
      <c r="AT4" s="132"/>
      <c r="AU4" s="132"/>
    </row>
    <row r="5" spans="2:47" ht="33">
      <c r="B5" s="117" t="s">
        <v>5</v>
      </c>
      <c r="C5" s="117"/>
      <c r="D5" s="117"/>
      <c r="E5" s="117"/>
      <c r="F5" s="117"/>
      <c r="G5" s="133"/>
      <c r="H5" s="14"/>
      <c r="I5" s="15"/>
      <c r="J5" s="134" t="s">
        <v>6</v>
      </c>
      <c r="K5" s="117"/>
      <c r="L5" s="117"/>
      <c r="M5" s="133"/>
      <c r="N5" s="16"/>
      <c r="O5" s="38"/>
      <c r="P5" s="38"/>
      <c r="Q5" s="38"/>
      <c r="R5" s="135"/>
      <c r="S5" s="135"/>
      <c r="T5" s="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6"/>
      <c r="AK5" s="136"/>
      <c r="AL5" s="136"/>
      <c r="AM5" s="137"/>
      <c r="AN5" s="137"/>
      <c r="AO5" s="138"/>
      <c r="AP5" s="138"/>
      <c r="AQ5" s="138"/>
      <c r="AR5" s="138"/>
      <c r="AS5" s="138"/>
      <c r="AT5" s="138"/>
      <c r="AU5" s="39"/>
    </row>
    <row r="6" spans="2:47" ht="33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6"/>
      <c r="AK6" s="136"/>
      <c r="AL6" s="136"/>
      <c r="AM6" s="3"/>
      <c r="AN6" s="3"/>
      <c r="AO6" s="3"/>
      <c r="AP6" s="3"/>
      <c r="AQ6" s="3"/>
      <c r="AR6" s="3"/>
      <c r="AS6" s="3"/>
      <c r="AT6" s="3"/>
      <c r="AU6" s="3"/>
    </row>
    <row r="7" spans="2:47" ht="33">
      <c r="B7" s="139" t="s">
        <v>7</v>
      </c>
      <c r="C7" s="139"/>
      <c r="D7" s="139"/>
      <c r="E7" s="139"/>
      <c r="F7" s="139"/>
      <c r="G7" s="140"/>
      <c r="H7" s="14"/>
      <c r="I7" s="18"/>
      <c r="J7" s="18"/>
      <c r="K7" s="18"/>
      <c r="L7" s="18"/>
      <c r="M7" s="18"/>
      <c r="N7" s="15"/>
      <c r="O7" s="12"/>
      <c r="P7" s="28"/>
      <c r="Q7" s="12"/>
      <c r="R7" s="12"/>
      <c r="S7" s="12"/>
      <c r="T7" s="7"/>
      <c r="U7" s="3"/>
      <c r="V7" s="3"/>
      <c r="W7" s="3"/>
      <c r="X7" s="3"/>
      <c r="Y7" s="3"/>
      <c r="Z7" s="3"/>
      <c r="AA7" s="3"/>
      <c r="AB7" s="3"/>
      <c r="AC7" s="117" t="s">
        <v>17</v>
      </c>
      <c r="AD7" s="117"/>
      <c r="AE7" s="117"/>
      <c r="AF7" s="117"/>
      <c r="AG7" s="117"/>
      <c r="AH7" s="117"/>
      <c r="AI7" s="117"/>
      <c r="AJ7" s="117"/>
      <c r="AK7" s="117"/>
      <c r="AL7" s="117"/>
      <c r="AM7" s="116"/>
      <c r="AN7" s="116"/>
      <c r="AO7" s="116"/>
      <c r="AP7" s="116"/>
      <c r="AQ7" s="116"/>
      <c r="AR7" s="116"/>
      <c r="AS7" s="116"/>
      <c r="AT7" s="116"/>
      <c r="AU7" s="116"/>
    </row>
    <row r="8" spans="2:47" ht="33">
      <c r="C8" s="12"/>
      <c r="D8" s="37"/>
      <c r="E8" s="37"/>
      <c r="F8" s="37"/>
      <c r="G8" s="20"/>
      <c r="H8" s="20"/>
      <c r="I8" s="20"/>
      <c r="J8" s="20"/>
      <c r="K8" s="20"/>
      <c r="L8" s="20"/>
      <c r="M8" s="20"/>
      <c r="N8" s="20"/>
      <c r="O8" s="12"/>
      <c r="P8" s="12"/>
      <c r="Q8" s="12"/>
      <c r="R8" s="12"/>
      <c r="S8" s="1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2"/>
      <c r="AF8" s="12"/>
      <c r="AG8" s="37"/>
      <c r="AH8" s="37"/>
      <c r="AI8" s="37"/>
      <c r="AJ8" s="117"/>
      <c r="AK8" s="117"/>
      <c r="AL8" s="117"/>
      <c r="AM8" s="37"/>
      <c r="AN8" s="37"/>
      <c r="AO8" s="37"/>
      <c r="AP8" s="37"/>
      <c r="AQ8" s="37"/>
      <c r="AR8" s="37"/>
      <c r="AS8" s="37"/>
      <c r="AT8" s="37"/>
      <c r="AU8" s="37"/>
    </row>
    <row r="9" spans="2:47" ht="33">
      <c r="B9" s="117" t="s">
        <v>8</v>
      </c>
      <c r="C9" s="117"/>
      <c r="D9" s="117"/>
      <c r="E9" s="117"/>
      <c r="F9" s="117"/>
      <c r="G9" s="11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"/>
      <c r="T9" s="7"/>
      <c r="U9" s="3"/>
      <c r="V9" s="3"/>
      <c r="W9" s="3"/>
      <c r="X9" s="3"/>
      <c r="Y9" s="3"/>
      <c r="Z9" s="3"/>
      <c r="AA9" s="3"/>
      <c r="AB9" s="12" t="s">
        <v>33</v>
      </c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5"/>
      <c r="AN9" s="125"/>
      <c r="AO9" s="125"/>
      <c r="AP9" s="125"/>
      <c r="AQ9" s="125"/>
      <c r="AR9" s="125"/>
      <c r="AS9" s="125"/>
      <c r="AT9" s="125"/>
      <c r="AU9" s="125"/>
    </row>
    <row r="10" spans="2:47" ht="33">
      <c r="C10" s="37"/>
      <c r="D10" s="37"/>
      <c r="E10" s="37"/>
      <c r="F10" s="37"/>
      <c r="G10" s="37"/>
      <c r="H10" s="20"/>
      <c r="I10" s="20"/>
      <c r="J10" s="20"/>
      <c r="K10" s="20"/>
      <c r="L10" s="20"/>
      <c r="M10" s="20"/>
      <c r="N10" s="20"/>
      <c r="O10" s="12"/>
      <c r="P10" s="12"/>
      <c r="Q10" s="12"/>
      <c r="R10" s="12"/>
      <c r="S10" s="1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2"/>
      <c r="AF10" s="12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</row>
    <row r="11" spans="2:47" ht="33">
      <c r="B11" s="117" t="s">
        <v>9</v>
      </c>
      <c r="C11" s="117"/>
      <c r="D11" s="117"/>
      <c r="E11" s="117"/>
      <c r="F11" s="117"/>
      <c r="G11" s="117"/>
      <c r="H11" s="124">
        <f>SUM(AH27,AQ27)</f>
        <v>0</v>
      </c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"/>
      <c r="T11" s="7"/>
      <c r="U11" s="3"/>
      <c r="V11" s="3"/>
      <c r="W11" s="3"/>
      <c r="X11" s="3"/>
      <c r="Y11" s="3"/>
      <c r="Z11" s="3"/>
      <c r="AA11" s="117" t="s">
        <v>30</v>
      </c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25"/>
      <c r="AN11" s="125"/>
      <c r="AO11" s="125"/>
      <c r="AP11" s="125"/>
      <c r="AQ11" s="125"/>
      <c r="AR11" s="125"/>
      <c r="AS11" s="125"/>
      <c r="AT11" s="125"/>
      <c r="AU11" s="125"/>
    </row>
    <row r="12" spans="2:47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8"/>
      <c r="AT12" s="8"/>
      <c r="AU12" s="8"/>
    </row>
    <row r="13" spans="2:47" ht="19.5">
      <c r="C13" s="3"/>
      <c r="D13" s="3"/>
      <c r="E13" s="3"/>
      <c r="F13" s="3"/>
      <c r="G13" s="3"/>
      <c r="H13" s="3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0"/>
      <c r="AF13" s="10"/>
      <c r="AG13" s="8"/>
      <c r="AH13" s="3"/>
      <c r="AI13" s="10"/>
      <c r="AJ13" s="3"/>
      <c r="AK13" s="3"/>
      <c r="AL13" s="3"/>
      <c r="AM13" s="3"/>
      <c r="AN13" s="3"/>
      <c r="AO13" s="3"/>
      <c r="AP13" s="3"/>
      <c r="AQ13" s="3"/>
      <c r="AR13" s="3"/>
      <c r="AS13" s="8"/>
      <c r="AT13" s="3"/>
      <c r="AU13" s="8"/>
    </row>
    <row r="14" spans="2:47" ht="19.5">
      <c r="C14" s="3"/>
      <c r="D14" s="3"/>
      <c r="E14" s="3"/>
      <c r="F14" s="3"/>
      <c r="G14" s="3"/>
      <c r="H14" s="3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3"/>
      <c r="AF14" s="42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8"/>
      <c r="AT14" s="3"/>
      <c r="AU14" s="8"/>
    </row>
    <row r="15" spans="2:47" ht="33.75" thickBot="1">
      <c r="C15" s="41" t="s">
        <v>10</v>
      </c>
      <c r="D15" s="118" t="s">
        <v>11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 t="s">
        <v>21</v>
      </c>
      <c r="AD15" s="120"/>
      <c r="AE15" s="121"/>
      <c r="AF15" s="119" t="s">
        <v>20</v>
      </c>
      <c r="AG15" s="120"/>
      <c r="AH15" s="120"/>
      <c r="AI15" s="120"/>
      <c r="AJ15" s="120"/>
      <c r="AK15" s="121"/>
      <c r="AL15" s="119" t="s">
        <v>22</v>
      </c>
      <c r="AM15" s="120"/>
      <c r="AN15" s="122"/>
      <c r="AO15" s="123" t="s">
        <v>12</v>
      </c>
      <c r="AP15" s="120"/>
      <c r="AQ15" s="120"/>
      <c r="AR15" s="120"/>
      <c r="AS15" s="120"/>
      <c r="AT15" s="121"/>
    </row>
    <row r="16" spans="2:47" ht="26.1" customHeight="1" thickTop="1">
      <c r="C16" s="147">
        <v>1</v>
      </c>
      <c r="D16" s="152" t="s">
        <v>34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4"/>
      <c r="R16" s="149" t="s">
        <v>24</v>
      </c>
      <c r="S16" s="150"/>
      <c r="T16" s="150"/>
      <c r="U16" s="150"/>
      <c r="V16" s="150"/>
      <c r="W16" s="150"/>
      <c r="X16" s="150"/>
      <c r="Y16" s="150"/>
      <c r="Z16" s="150"/>
      <c r="AA16" s="150"/>
      <c r="AB16" s="151"/>
      <c r="AC16" s="113"/>
      <c r="AD16" s="114"/>
      <c r="AE16" s="115"/>
      <c r="AF16" s="141"/>
      <c r="AG16" s="142"/>
      <c r="AH16" s="142"/>
      <c r="AI16" s="142"/>
      <c r="AJ16" s="142"/>
      <c r="AK16" s="143"/>
      <c r="AL16" s="113"/>
      <c r="AM16" s="114"/>
      <c r="AN16" s="115"/>
      <c r="AO16" s="97"/>
      <c r="AP16" s="98"/>
      <c r="AQ16" s="98"/>
      <c r="AR16" s="98"/>
      <c r="AS16" s="98"/>
      <c r="AT16" s="99"/>
    </row>
    <row r="17" spans="3:46" ht="65.099999999999994" customHeight="1">
      <c r="C17" s="148"/>
      <c r="D17" s="155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7"/>
      <c r="R17" s="103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110"/>
      <c r="AD17" s="111"/>
      <c r="AE17" s="112"/>
      <c r="AF17" s="144"/>
      <c r="AG17" s="145"/>
      <c r="AH17" s="145"/>
      <c r="AI17" s="145"/>
      <c r="AJ17" s="145"/>
      <c r="AK17" s="146"/>
      <c r="AL17" s="110"/>
      <c r="AM17" s="111"/>
      <c r="AN17" s="112"/>
      <c r="AO17" s="100"/>
      <c r="AP17" s="101"/>
      <c r="AQ17" s="101"/>
      <c r="AR17" s="101"/>
      <c r="AS17" s="101"/>
      <c r="AT17" s="102"/>
    </row>
    <row r="18" spans="3:46" ht="90.95" customHeight="1">
      <c r="C18" s="43">
        <v>2</v>
      </c>
      <c r="D18" s="106" t="s">
        <v>35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7"/>
      <c r="AD18" s="108"/>
      <c r="AE18" s="109"/>
      <c r="AF18" s="100"/>
      <c r="AG18" s="101"/>
      <c r="AH18" s="101"/>
      <c r="AI18" s="101"/>
      <c r="AJ18" s="101"/>
      <c r="AK18" s="102"/>
      <c r="AL18" s="110"/>
      <c r="AM18" s="111"/>
      <c r="AN18" s="112"/>
      <c r="AO18" s="85"/>
      <c r="AP18" s="86"/>
      <c r="AQ18" s="86"/>
      <c r="AR18" s="86"/>
      <c r="AS18" s="86"/>
      <c r="AT18" s="87"/>
    </row>
    <row r="19" spans="3:46" ht="60" customHeight="1">
      <c r="C19" s="43">
        <v>3</v>
      </c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5"/>
      <c r="AC19" s="76"/>
      <c r="AD19" s="77"/>
      <c r="AE19" s="77"/>
      <c r="AF19" s="77"/>
      <c r="AG19" s="77"/>
      <c r="AH19" s="77"/>
      <c r="AI19" s="77"/>
      <c r="AJ19" s="77"/>
      <c r="AK19" s="78"/>
      <c r="AL19" s="88"/>
      <c r="AM19" s="89"/>
      <c r="AN19" s="90"/>
      <c r="AO19" s="85"/>
      <c r="AP19" s="86"/>
      <c r="AQ19" s="86"/>
      <c r="AR19" s="86"/>
      <c r="AS19" s="86"/>
      <c r="AT19" s="87"/>
    </row>
    <row r="20" spans="3:46" ht="60" customHeight="1">
      <c r="C20" s="50">
        <v>4</v>
      </c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  <c r="AC20" s="79"/>
      <c r="AD20" s="80"/>
      <c r="AE20" s="80"/>
      <c r="AF20" s="80"/>
      <c r="AG20" s="80"/>
      <c r="AH20" s="80"/>
      <c r="AI20" s="80"/>
      <c r="AJ20" s="80"/>
      <c r="AK20" s="81"/>
      <c r="AL20" s="91"/>
      <c r="AM20" s="92"/>
      <c r="AN20" s="93"/>
      <c r="AO20" s="85"/>
      <c r="AP20" s="86"/>
      <c r="AQ20" s="86"/>
      <c r="AR20" s="86"/>
      <c r="AS20" s="86"/>
      <c r="AT20" s="87"/>
    </row>
    <row r="21" spans="3:46" ht="60" customHeight="1">
      <c r="C21" s="50">
        <v>5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6"/>
      <c r="AC21" s="79"/>
      <c r="AD21" s="80"/>
      <c r="AE21" s="80"/>
      <c r="AF21" s="80"/>
      <c r="AG21" s="80"/>
      <c r="AH21" s="80"/>
      <c r="AI21" s="80"/>
      <c r="AJ21" s="80"/>
      <c r="AK21" s="81"/>
      <c r="AL21" s="91"/>
      <c r="AM21" s="92"/>
      <c r="AN21" s="93"/>
      <c r="AO21" s="47"/>
      <c r="AP21" s="48"/>
      <c r="AQ21" s="48"/>
      <c r="AR21" s="48"/>
      <c r="AS21" s="48"/>
      <c r="AT21" s="49"/>
    </row>
    <row r="22" spans="3:46" ht="60" customHeight="1">
      <c r="C22" s="50">
        <v>6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6"/>
      <c r="AC22" s="79"/>
      <c r="AD22" s="80"/>
      <c r="AE22" s="80"/>
      <c r="AF22" s="80"/>
      <c r="AG22" s="80"/>
      <c r="AH22" s="80"/>
      <c r="AI22" s="80"/>
      <c r="AJ22" s="80"/>
      <c r="AK22" s="81"/>
      <c r="AL22" s="91"/>
      <c r="AM22" s="92"/>
      <c r="AN22" s="93"/>
      <c r="AO22" s="47"/>
      <c r="AP22" s="48"/>
      <c r="AQ22" s="48"/>
      <c r="AR22" s="48"/>
      <c r="AS22" s="48"/>
      <c r="AT22" s="49"/>
    </row>
    <row r="23" spans="3:46" ht="60" customHeight="1">
      <c r="C23" s="50">
        <v>7</v>
      </c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6"/>
      <c r="AC23" s="79"/>
      <c r="AD23" s="80"/>
      <c r="AE23" s="80"/>
      <c r="AF23" s="80"/>
      <c r="AG23" s="80"/>
      <c r="AH23" s="80"/>
      <c r="AI23" s="80"/>
      <c r="AJ23" s="80"/>
      <c r="AK23" s="81"/>
      <c r="AL23" s="91"/>
      <c r="AM23" s="92"/>
      <c r="AN23" s="93"/>
      <c r="AO23" s="47"/>
      <c r="AP23" s="48"/>
      <c r="AQ23" s="48"/>
      <c r="AR23" s="48"/>
      <c r="AS23" s="48"/>
      <c r="AT23" s="49"/>
    </row>
    <row r="24" spans="3:46" ht="60" customHeight="1">
      <c r="C24" s="50">
        <v>8</v>
      </c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6"/>
      <c r="AC24" s="79"/>
      <c r="AD24" s="80"/>
      <c r="AE24" s="80"/>
      <c r="AF24" s="80"/>
      <c r="AG24" s="80"/>
      <c r="AH24" s="80"/>
      <c r="AI24" s="80"/>
      <c r="AJ24" s="80"/>
      <c r="AK24" s="81"/>
      <c r="AL24" s="91"/>
      <c r="AM24" s="92"/>
      <c r="AN24" s="93"/>
      <c r="AO24" s="47"/>
      <c r="AP24" s="48"/>
      <c r="AQ24" s="48"/>
      <c r="AR24" s="48"/>
      <c r="AS24" s="48"/>
      <c r="AT24" s="49"/>
    </row>
    <row r="25" spans="3:46" ht="60" customHeight="1">
      <c r="C25" s="50">
        <v>9</v>
      </c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5"/>
      <c r="AC25" s="79"/>
      <c r="AD25" s="80"/>
      <c r="AE25" s="80"/>
      <c r="AF25" s="80"/>
      <c r="AG25" s="80"/>
      <c r="AH25" s="80"/>
      <c r="AI25" s="80"/>
      <c r="AJ25" s="80"/>
      <c r="AK25" s="81"/>
      <c r="AL25" s="91"/>
      <c r="AM25" s="92"/>
      <c r="AN25" s="93"/>
      <c r="AO25" s="85"/>
      <c r="AP25" s="86"/>
      <c r="AQ25" s="86"/>
      <c r="AR25" s="86"/>
      <c r="AS25" s="86"/>
      <c r="AT25" s="87"/>
    </row>
    <row r="26" spans="3:46" ht="60" customHeight="1">
      <c r="C26" s="50">
        <v>10</v>
      </c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5"/>
      <c r="AC26" s="82"/>
      <c r="AD26" s="83"/>
      <c r="AE26" s="83"/>
      <c r="AF26" s="83"/>
      <c r="AG26" s="83"/>
      <c r="AH26" s="83"/>
      <c r="AI26" s="83"/>
      <c r="AJ26" s="83"/>
      <c r="AK26" s="84"/>
      <c r="AL26" s="94"/>
      <c r="AM26" s="95"/>
      <c r="AN26" s="96"/>
      <c r="AO26" s="85"/>
      <c r="AP26" s="86"/>
      <c r="AQ26" s="86"/>
      <c r="AR26" s="86"/>
      <c r="AS26" s="86"/>
      <c r="AT26" s="87"/>
    </row>
    <row r="27" spans="3:46" ht="60" customHeight="1"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62" t="s">
        <v>13</v>
      </c>
      <c r="T27" s="63"/>
      <c r="U27" s="63"/>
      <c r="V27" s="63"/>
      <c r="W27" s="63"/>
      <c r="X27" s="63"/>
      <c r="Y27" s="63"/>
      <c r="Z27" s="63"/>
      <c r="AA27" s="63"/>
      <c r="AB27" s="64"/>
      <c r="AC27" s="65"/>
      <c r="AD27" s="66"/>
      <c r="AE27" s="67"/>
      <c r="AF27" s="68" t="s">
        <v>14</v>
      </c>
      <c r="AG27" s="68"/>
      <c r="AH27" s="69">
        <f>SUM(AF16:AK26)</f>
        <v>0</v>
      </c>
      <c r="AI27" s="70"/>
      <c r="AJ27" s="70"/>
      <c r="AK27" s="71"/>
      <c r="AL27" s="72"/>
      <c r="AM27" s="72"/>
      <c r="AN27" s="72"/>
      <c r="AO27" s="68" t="s">
        <v>15</v>
      </c>
      <c r="AP27" s="68"/>
      <c r="AQ27" s="57">
        <f>SUM(AO16:AT26)</f>
        <v>0</v>
      </c>
      <c r="AR27" s="57"/>
      <c r="AS27" s="57"/>
      <c r="AT27" s="57"/>
    </row>
    <row r="28" spans="3:46" ht="33"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3"/>
      <c r="T28" s="23"/>
      <c r="U28" s="23"/>
      <c r="V28" s="23"/>
      <c r="W28" s="23"/>
      <c r="X28" s="23"/>
      <c r="Y28" s="23"/>
      <c r="Z28" s="23"/>
      <c r="AA28" s="24"/>
      <c r="AB28" s="25"/>
      <c r="AC28" s="25"/>
      <c r="AD28" s="25"/>
      <c r="AE28" s="25"/>
      <c r="AF28" s="23"/>
      <c r="AG28" s="24"/>
      <c r="AH28" s="25"/>
      <c r="AI28" s="25"/>
      <c r="AJ28" s="25"/>
      <c r="AK28" s="25"/>
    </row>
    <row r="29" spans="3:46" ht="33">
      <c r="C29" s="58" t="s">
        <v>19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60"/>
    </row>
    <row r="30" spans="3:46" ht="19.5" customHeight="1"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</row>
    <row r="31" spans="3:46" ht="18.75" customHeight="1"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</row>
    <row r="32" spans="3:46" ht="18.75" customHeight="1"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</row>
    <row r="33" spans="3:37" ht="18.75" customHeight="1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3:37" ht="18.75" customHeight="1"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</sheetData>
  <protectedRanges>
    <protectedRange sqref="H5:I5 N5 H7:N7 H9:R9 H11:R11 AM7:AU7 AM9:AU9 AM11:AU11 AO3:AP3 AR3 AT3" name="入力範囲"/>
    <protectedRange sqref="AP16:AT26" name="入力範囲_2"/>
    <protectedRange sqref="AG16:AK26" name="入力範囲_2_1"/>
  </protectedRanges>
  <dataConsolidate/>
  <mergeCells count="60">
    <mergeCell ref="AJ6:AL6"/>
    <mergeCell ref="B7:G7"/>
    <mergeCell ref="AF16:AK17"/>
    <mergeCell ref="AC7:AL7"/>
    <mergeCell ref="C16:C17"/>
    <mergeCell ref="R16:AB16"/>
    <mergeCell ref="AC16:AE17"/>
    <mergeCell ref="D16:Q17"/>
    <mergeCell ref="B5:G5"/>
    <mergeCell ref="J5:M5"/>
    <mergeCell ref="R5:S5"/>
    <mergeCell ref="AJ5:AL5"/>
    <mergeCell ref="AM5:AT5"/>
    <mergeCell ref="C2:H3"/>
    <mergeCell ref="N2:AJ3"/>
    <mergeCell ref="AM3:AN3"/>
    <mergeCell ref="AO3:AP3"/>
    <mergeCell ref="AM4:AU4"/>
    <mergeCell ref="AM7:AU7"/>
    <mergeCell ref="AJ8:AL8"/>
    <mergeCell ref="D15:AB15"/>
    <mergeCell ref="AC15:AE15"/>
    <mergeCell ref="AF15:AK15"/>
    <mergeCell ref="AL15:AN15"/>
    <mergeCell ref="AO15:AT15"/>
    <mergeCell ref="B11:G11"/>
    <mergeCell ref="H11:R11"/>
    <mergeCell ref="AM11:AU11"/>
    <mergeCell ref="I13:AD13"/>
    <mergeCell ref="AA11:AL11"/>
    <mergeCell ref="B9:G9"/>
    <mergeCell ref="H9:R9"/>
    <mergeCell ref="AM9:AU9"/>
    <mergeCell ref="AO16:AT17"/>
    <mergeCell ref="R17:AB17"/>
    <mergeCell ref="D18:AB18"/>
    <mergeCell ref="AC18:AE18"/>
    <mergeCell ref="AF18:AK18"/>
    <mergeCell ref="AL18:AN18"/>
    <mergeCell ref="AO18:AT18"/>
    <mergeCell ref="AL16:AN17"/>
    <mergeCell ref="D19:AB19"/>
    <mergeCell ref="AC19:AK26"/>
    <mergeCell ref="AO19:AT19"/>
    <mergeCell ref="D20:AB20"/>
    <mergeCell ref="AO20:AT20"/>
    <mergeCell ref="D25:AB25"/>
    <mergeCell ref="AO25:AT25"/>
    <mergeCell ref="D26:AB26"/>
    <mergeCell ref="AO26:AT26"/>
    <mergeCell ref="AL19:AN26"/>
    <mergeCell ref="AQ27:AT27"/>
    <mergeCell ref="C29:R29"/>
    <mergeCell ref="C30:AT32"/>
    <mergeCell ref="S27:AB27"/>
    <mergeCell ref="AC27:AE27"/>
    <mergeCell ref="AF27:AG27"/>
    <mergeCell ref="AH27:AK27"/>
    <mergeCell ref="AL27:AN27"/>
    <mergeCell ref="AO27:AP27"/>
  </mergeCells>
  <phoneticPr fontId="1"/>
  <conditionalFormatting sqref="C18:AT18 C19:C26">
    <cfRule type="expression" dxfId="0" priority="1">
      <formula>$R$17="パナソニック コネクト"</formula>
    </cfRule>
  </conditionalFormatting>
  <dataValidations count="1">
    <dataValidation type="custom" errorStyle="warning" showInputMessage="1" showErrorMessage="1" errorTitle="入力内容について確認ください。" error="①半角数字で入力してください。_x000a_②キヤノンマーケティングジャパン製の第2世代顔認証付きカードリーダーは定価：\234,300（1台あたり）になります。_x000a_定価額を超えて入力する場合、その理由を備考欄に記載してください。" sqref="AF16:AK17" xr:uid="{44B8A8E3-2C43-40A4-B1F3-504C0CFA1E19}">
      <formula1>NOT(AND(R17="キヤノンマーケティングジャパン", OR(AND(AC16=1, AF16&gt;234300), AND(AC16=2+AC16, AF16&gt;468600), AND(AC16=3, AF16&gt;702900))))</formula1>
    </dataValidation>
  </dataValidations>
  <pageMargins left="0.7" right="0.7" top="0.75" bottom="0.75" header="0.3" footer="0.3"/>
  <pageSetup paperSize="9" scale="3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errorTitle="入力規則を満たさない数字が入力されました。" error="当該事業は、病院が最大3台まで、診療所・薬局が最大1台までの補助となります。" xr:uid="{DFBAEE72-673A-45C0-82CF-5C8E33566517}">
          <x14:formula1>
            <xm:f>入力制限!$D$1:$D$10</xm:f>
          </x14:formula1>
          <xm:sqref>AL16:AN17</xm:sqref>
        </x14:dataValidation>
        <x14:dataValidation type="list" allowBlank="1" showInputMessage="1" showErrorMessage="1" xr:uid="{FD19F9A6-D192-4292-81ED-46C8EFF00CD9}">
          <x14:formula1>
            <xm:f>入力制限!$D$1:$D$10</xm:f>
          </x14:formula1>
          <xm:sqref>AL18:AN18</xm:sqref>
        </x14:dataValidation>
        <x14:dataValidation type="list" allowBlank="1" showInputMessage="1" showErrorMessage="1" errorTitle="入力規則を満たさない値が入力されました。" error="当該事業は、病院が最大3台まで、診療所・薬局が最大1台までの補助となりますので、それ以外の項目は入力できません。" xr:uid="{95C5357A-99F1-48A1-BCB3-2A18C46AF6EF}">
          <x14:formula1>
            <xm:f>入力制限!$A$2:$A$4</xm:f>
          </x14:formula1>
          <xm:sqref>AC18</xm:sqref>
        </x14:dataValidation>
        <x14:dataValidation type="list" showInputMessage="1" showErrorMessage="1" xr:uid="{FF383CD2-FDFF-45D3-9D07-9478E500C62A}">
          <x14:formula1>
            <xm:f>入力制限!$E$2</xm:f>
          </x14:formula1>
          <xm:sqref>R17</xm:sqref>
        </x14:dataValidation>
        <x14:dataValidation type="list" allowBlank="1" showInputMessage="1" showErrorMessage="1" xr:uid="{B171919A-75DC-4D30-B0EC-CA9BF1B4C6B1}">
          <x14:formula1>
            <xm:f>入力制限!$A$2:$A$32</xm:f>
          </x14:formula1>
          <xm:sqref>AT3</xm:sqref>
        </x14:dataValidation>
        <x14:dataValidation type="list" allowBlank="1" showInputMessage="1" showErrorMessage="1" xr:uid="{EC3D2E3B-95E8-46B8-A959-CA71FEF1D537}">
          <x14:formula1>
            <xm:f>入力制限!$A$2:$A$13</xm:f>
          </x14:formula1>
          <xm:sqref>AR3</xm:sqref>
        </x14:dataValidation>
        <x14:dataValidation type="list" allowBlank="1" showInputMessage="1" showErrorMessage="1" xr:uid="{1A9AD6BA-60E6-4F7A-B5FA-0042EFD4384F}">
          <x14:formula1>
            <xm:f>入力制限!$C$1:$C$2</xm:f>
          </x14:formula1>
          <xm:sqref>AO3:AP3</xm:sqref>
        </x14:dataValidation>
        <x14:dataValidation type="list" allowBlank="1" showInputMessage="1" showErrorMessage="1" xr:uid="{3307090F-AE49-4AFB-8BE5-5783CD1AEE87}">
          <x14:formula1>
            <xm:f>入力制限!$B$1:$B$3</xm:f>
          </x14:formula1>
          <xm:sqref>N5</xm:sqref>
        </x14:dataValidation>
        <x14:dataValidation type="list" allowBlank="1" showInputMessage="1" showErrorMessage="1" xr:uid="{007122E8-4205-4C29-A1E3-AAFC009E61B4}">
          <x14:formula1>
            <xm:f>入力制限!$A$1:$A$10</xm:f>
          </x14:formula1>
          <xm:sqref>I5 H7:N7</xm:sqref>
        </x14:dataValidation>
        <x14:dataValidation type="list" allowBlank="1" showInputMessage="1" showErrorMessage="1" xr:uid="{4F99DB5B-2B61-4D05-896E-6EBE9C0A7147}">
          <x14:formula1>
            <xm:f>入力制限!$A$1:$A$5</xm:f>
          </x14:formula1>
          <xm:sqref>H5</xm:sqref>
        </x14:dataValidation>
        <x14:dataValidation type="list" allowBlank="1" showInputMessage="1" showErrorMessage="1" xr:uid="{903860C1-1DB6-4CF3-AF35-DAA9E6BEDB1F}">
          <x14:formula1>
            <xm:f>入力制限!$A$2:$A$4</xm:f>
          </x14:formula1>
          <xm:sqref>AC16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06AA-53D3-474F-A0D8-22EEF5427163}">
  <sheetPr>
    <pageSetUpPr fitToPage="1"/>
  </sheetPr>
  <dimension ref="A1:AV34"/>
  <sheetViews>
    <sheetView showGridLines="0" view="pageBreakPreview" zoomScale="60" zoomScaleNormal="70" workbookViewId="0">
      <selection activeCell="AU23" sqref="AU23"/>
    </sheetView>
  </sheetViews>
  <sheetFormatPr defaultColWidth="8.625" defaultRowHeight="18.75"/>
  <cols>
    <col min="1" max="1" width="8.625" style="1"/>
    <col min="2" max="32" width="5.625" style="1" customWidth="1"/>
    <col min="33" max="33" width="5.375" style="1" bestFit="1" customWidth="1"/>
    <col min="34" max="47" width="5.625" style="1" customWidth="1"/>
    <col min="48" max="16384" width="8.625" style="1"/>
  </cols>
  <sheetData>
    <row r="1" spans="1:48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58.5">
      <c r="A2" s="27"/>
      <c r="B2" s="27"/>
      <c r="C2" s="128" t="s">
        <v>0</v>
      </c>
      <c r="D2" s="128"/>
      <c r="E2" s="128"/>
      <c r="F2" s="128"/>
      <c r="G2" s="128"/>
      <c r="H2" s="128"/>
      <c r="I2" s="2"/>
      <c r="J2" s="2"/>
      <c r="K2" s="2"/>
      <c r="L2" s="2"/>
      <c r="M2" s="2"/>
      <c r="N2" s="129" t="s">
        <v>29</v>
      </c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7"/>
    </row>
    <row r="3" spans="1:48" ht="58.5">
      <c r="A3" s="27"/>
      <c r="B3" s="27"/>
      <c r="C3" s="128"/>
      <c r="D3" s="128"/>
      <c r="E3" s="128"/>
      <c r="F3" s="128"/>
      <c r="G3" s="128"/>
      <c r="H3" s="128"/>
      <c r="I3" s="2"/>
      <c r="J3" s="2"/>
      <c r="K3" s="2"/>
      <c r="L3" s="2"/>
      <c r="M3" s="2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2"/>
      <c r="AL3" s="2"/>
      <c r="AM3" s="131" t="s">
        <v>1</v>
      </c>
      <c r="AN3" s="131"/>
      <c r="AO3" s="167">
        <v>2026</v>
      </c>
      <c r="AP3" s="167"/>
      <c r="AQ3" s="11" t="s">
        <v>2</v>
      </c>
      <c r="AR3" s="36">
        <v>8</v>
      </c>
      <c r="AS3" s="11" t="s">
        <v>3</v>
      </c>
      <c r="AT3" s="36">
        <v>1</v>
      </c>
      <c r="AU3" s="11" t="s">
        <v>4</v>
      </c>
      <c r="AV3" s="27"/>
    </row>
    <row r="4" spans="1:48" ht="39.75">
      <c r="A4" s="27"/>
      <c r="B4" s="27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3"/>
      <c r="AF4" s="4"/>
      <c r="AG4" s="3"/>
      <c r="AH4" s="3"/>
      <c r="AI4" s="3"/>
      <c r="AJ4" s="3"/>
      <c r="AK4" s="3"/>
      <c r="AL4" s="3"/>
      <c r="AM4" s="132"/>
      <c r="AN4" s="132"/>
      <c r="AO4" s="132"/>
      <c r="AP4" s="132"/>
      <c r="AQ4" s="132"/>
      <c r="AR4" s="132"/>
      <c r="AS4" s="132"/>
      <c r="AT4" s="132"/>
      <c r="AU4" s="132"/>
      <c r="AV4" s="27"/>
    </row>
    <row r="5" spans="1:48" ht="33">
      <c r="A5" s="27"/>
      <c r="B5" s="117" t="s">
        <v>5</v>
      </c>
      <c r="C5" s="117"/>
      <c r="D5" s="117"/>
      <c r="E5" s="117"/>
      <c r="F5" s="117"/>
      <c r="G5" s="133"/>
      <c r="H5" s="30">
        <v>0</v>
      </c>
      <c r="I5" s="31">
        <v>0</v>
      </c>
      <c r="J5" s="134" t="s">
        <v>6</v>
      </c>
      <c r="K5" s="117"/>
      <c r="L5" s="117"/>
      <c r="M5" s="133"/>
      <c r="N5" s="32">
        <v>1</v>
      </c>
      <c r="O5" s="17"/>
      <c r="P5" s="17"/>
      <c r="Q5" s="17"/>
      <c r="R5" s="135"/>
      <c r="S5" s="135"/>
      <c r="T5" s="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6"/>
      <c r="AK5" s="136"/>
      <c r="AL5" s="136"/>
      <c r="AM5" s="137"/>
      <c r="AN5" s="137"/>
      <c r="AO5" s="138"/>
      <c r="AP5" s="138"/>
      <c r="AQ5" s="138"/>
      <c r="AR5" s="138"/>
      <c r="AS5" s="138"/>
      <c r="AT5" s="138"/>
      <c r="AU5" s="6"/>
      <c r="AV5" s="27"/>
    </row>
    <row r="6" spans="1:48" ht="33">
      <c r="A6" s="27"/>
      <c r="B6" s="27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6"/>
      <c r="AK6" s="136"/>
      <c r="AL6" s="136"/>
      <c r="AM6" s="3"/>
      <c r="AN6" s="3"/>
      <c r="AO6" s="3"/>
      <c r="AP6" s="3"/>
      <c r="AQ6" s="3"/>
      <c r="AR6" s="3"/>
      <c r="AS6" s="3"/>
      <c r="AT6" s="3"/>
      <c r="AU6" s="3"/>
      <c r="AV6" s="27"/>
    </row>
    <row r="7" spans="1:48" ht="35.25">
      <c r="A7" s="27"/>
      <c r="B7" s="139" t="s">
        <v>7</v>
      </c>
      <c r="C7" s="139"/>
      <c r="D7" s="139"/>
      <c r="E7" s="139"/>
      <c r="F7" s="139"/>
      <c r="G7" s="140"/>
      <c r="H7" s="30">
        <v>2</v>
      </c>
      <c r="I7" s="33">
        <v>3</v>
      </c>
      <c r="J7" s="33">
        <v>4</v>
      </c>
      <c r="K7" s="33">
        <v>5</v>
      </c>
      <c r="L7" s="33">
        <v>6</v>
      </c>
      <c r="M7" s="33">
        <v>7</v>
      </c>
      <c r="N7" s="31">
        <v>8</v>
      </c>
      <c r="O7" s="12"/>
      <c r="P7" s="28"/>
      <c r="Q7" s="12"/>
      <c r="R7" s="12"/>
      <c r="S7" s="12"/>
      <c r="T7" s="7"/>
      <c r="U7" s="3"/>
      <c r="V7" s="3"/>
      <c r="W7" s="3"/>
      <c r="X7" s="3"/>
      <c r="Y7" s="3"/>
      <c r="Z7" s="3"/>
      <c r="AA7" s="3"/>
      <c r="AB7" s="3"/>
      <c r="AC7" s="117" t="s">
        <v>17</v>
      </c>
      <c r="AD7" s="117"/>
      <c r="AE7" s="117"/>
      <c r="AF7" s="117"/>
      <c r="AG7" s="117"/>
      <c r="AH7" s="117"/>
      <c r="AI7" s="117"/>
      <c r="AJ7" s="117"/>
      <c r="AK7" s="117"/>
      <c r="AL7" s="117"/>
      <c r="AM7" s="168" t="s">
        <v>25</v>
      </c>
      <c r="AN7" s="168"/>
      <c r="AO7" s="168"/>
      <c r="AP7" s="168"/>
      <c r="AQ7" s="168"/>
      <c r="AR7" s="168"/>
      <c r="AS7" s="168"/>
      <c r="AT7" s="168"/>
      <c r="AU7" s="168"/>
      <c r="AV7" s="27"/>
    </row>
    <row r="8" spans="1:48" ht="33">
      <c r="A8" s="27"/>
      <c r="B8" s="27"/>
      <c r="C8" s="12"/>
      <c r="D8" s="13"/>
      <c r="E8" s="13"/>
      <c r="F8" s="13"/>
      <c r="G8" s="20"/>
      <c r="H8" s="20"/>
      <c r="I8" s="20"/>
      <c r="J8" s="20"/>
      <c r="K8" s="20"/>
      <c r="L8" s="20"/>
      <c r="M8" s="20"/>
      <c r="N8" s="20"/>
      <c r="O8" s="12"/>
      <c r="P8" s="12"/>
      <c r="Q8" s="12"/>
      <c r="R8" s="12"/>
      <c r="S8" s="1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2"/>
      <c r="AF8" s="12"/>
      <c r="AG8" s="13"/>
      <c r="AH8" s="13"/>
      <c r="AI8" s="13"/>
      <c r="AJ8" s="117"/>
      <c r="AK8" s="117"/>
      <c r="AL8" s="117"/>
      <c r="AM8" s="29"/>
      <c r="AN8" s="29"/>
      <c r="AO8" s="29"/>
      <c r="AP8" s="29"/>
      <c r="AQ8" s="29"/>
      <c r="AR8" s="29"/>
      <c r="AS8" s="29"/>
      <c r="AT8" s="29"/>
      <c r="AU8" s="29"/>
      <c r="AV8" s="27"/>
    </row>
    <row r="9" spans="1:48" ht="33">
      <c r="A9" s="27"/>
      <c r="B9" s="117" t="s">
        <v>8</v>
      </c>
      <c r="C9" s="117"/>
      <c r="D9" s="117"/>
      <c r="E9" s="117"/>
      <c r="F9" s="117"/>
      <c r="G9" s="117"/>
      <c r="H9" s="171" t="s">
        <v>28</v>
      </c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2"/>
      <c r="T9" s="7"/>
      <c r="U9" s="3"/>
      <c r="V9" s="3"/>
      <c r="W9" s="3"/>
      <c r="X9" s="3"/>
      <c r="Y9" s="3"/>
      <c r="Z9" s="3"/>
      <c r="AA9" s="117" t="s">
        <v>31</v>
      </c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70" t="s">
        <v>26</v>
      </c>
      <c r="AN9" s="170"/>
      <c r="AO9" s="170"/>
      <c r="AP9" s="170"/>
      <c r="AQ9" s="170"/>
      <c r="AR9" s="170"/>
      <c r="AS9" s="170"/>
      <c r="AT9" s="170"/>
      <c r="AU9" s="170"/>
      <c r="AV9" s="27"/>
    </row>
    <row r="10" spans="1:48" ht="33">
      <c r="A10" s="27"/>
      <c r="B10" s="27"/>
      <c r="C10" s="13"/>
      <c r="D10" s="13"/>
      <c r="E10" s="13"/>
      <c r="F10" s="13"/>
      <c r="G10" s="13"/>
      <c r="H10" s="34"/>
      <c r="I10" s="34"/>
      <c r="J10" s="34"/>
      <c r="K10" s="34"/>
      <c r="L10" s="34"/>
      <c r="M10" s="34"/>
      <c r="N10" s="34"/>
      <c r="O10" s="35"/>
      <c r="P10" s="35"/>
      <c r="Q10" s="35"/>
      <c r="R10" s="35"/>
      <c r="S10" s="1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2"/>
      <c r="AF10" s="12"/>
      <c r="AG10" s="13"/>
      <c r="AH10" s="13"/>
      <c r="AI10" s="13"/>
      <c r="AJ10" s="13"/>
      <c r="AK10" s="13"/>
      <c r="AL10" s="13"/>
      <c r="AM10" s="29"/>
      <c r="AN10" s="29"/>
      <c r="AO10" s="29"/>
      <c r="AP10" s="29"/>
      <c r="AQ10" s="29"/>
      <c r="AR10" s="29"/>
      <c r="AS10" s="29"/>
      <c r="AT10" s="29"/>
      <c r="AU10" s="29"/>
      <c r="AV10" s="27"/>
    </row>
    <row r="11" spans="1:48" ht="33">
      <c r="A11" s="27"/>
      <c r="B11" s="117" t="s">
        <v>9</v>
      </c>
      <c r="C11" s="117"/>
      <c r="D11" s="117"/>
      <c r="E11" s="117"/>
      <c r="F11" s="117"/>
      <c r="G11" s="117"/>
      <c r="H11" s="169">
        <f>SUM(AH27,AQ27)</f>
        <v>848600</v>
      </c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2"/>
      <c r="T11" s="7"/>
      <c r="U11" s="3"/>
      <c r="V11" s="3"/>
      <c r="W11" s="3"/>
      <c r="X11" s="3"/>
      <c r="Y11" s="117" t="s">
        <v>32</v>
      </c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70" t="s">
        <v>16</v>
      </c>
      <c r="AN11" s="170"/>
      <c r="AO11" s="170"/>
      <c r="AP11" s="170"/>
      <c r="AQ11" s="170"/>
      <c r="AR11" s="170"/>
      <c r="AS11" s="170"/>
      <c r="AT11" s="170"/>
      <c r="AU11" s="170"/>
      <c r="AV11" s="27"/>
    </row>
    <row r="12" spans="1:48">
      <c r="A12" s="27"/>
      <c r="B12" s="2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8"/>
      <c r="AT12" s="8"/>
      <c r="AU12" s="8"/>
      <c r="AV12" s="27"/>
    </row>
    <row r="13" spans="1:48" ht="19.5">
      <c r="A13" s="27"/>
      <c r="B13" s="27"/>
      <c r="C13" s="3"/>
      <c r="D13" s="3"/>
      <c r="E13" s="3"/>
      <c r="F13" s="3"/>
      <c r="G13" s="3"/>
      <c r="H13" s="3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0"/>
      <c r="AF13" s="10"/>
      <c r="AG13" s="8"/>
      <c r="AH13" s="3"/>
      <c r="AI13" s="10"/>
      <c r="AJ13" s="3"/>
      <c r="AK13" s="3"/>
      <c r="AL13" s="3"/>
      <c r="AM13" s="3"/>
      <c r="AN13" s="3"/>
      <c r="AO13" s="3"/>
      <c r="AP13" s="3"/>
      <c r="AQ13" s="3"/>
      <c r="AR13" s="3"/>
      <c r="AS13" s="8"/>
      <c r="AT13" s="3"/>
      <c r="AU13" s="8"/>
      <c r="AV13" s="27"/>
    </row>
    <row r="14" spans="1:48" ht="19.5">
      <c r="A14" s="27"/>
      <c r="B14" s="27"/>
      <c r="C14" s="3"/>
      <c r="D14" s="3"/>
      <c r="E14" s="3"/>
      <c r="F14" s="3"/>
      <c r="G14" s="3"/>
      <c r="H14" s="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"/>
      <c r="AF14" s="9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8"/>
      <c r="AT14" s="3"/>
      <c r="AU14" s="8"/>
      <c r="AV14" s="27"/>
    </row>
    <row r="15" spans="1:48" ht="33.75" thickBot="1">
      <c r="A15" s="27"/>
      <c r="B15" s="27"/>
      <c r="C15" s="21" t="s">
        <v>10</v>
      </c>
      <c r="D15" s="118" t="s">
        <v>11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 t="s">
        <v>21</v>
      </c>
      <c r="AD15" s="120"/>
      <c r="AE15" s="121"/>
      <c r="AF15" s="119" t="s">
        <v>20</v>
      </c>
      <c r="AG15" s="120"/>
      <c r="AH15" s="120"/>
      <c r="AI15" s="120"/>
      <c r="AJ15" s="120"/>
      <c r="AK15" s="121"/>
      <c r="AL15" s="119" t="s">
        <v>22</v>
      </c>
      <c r="AM15" s="120"/>
      <c r="AN15" s="122"/>
      <c r="AO15" s="123" t="s">
        <v>12</v>
      </c>
      <c r="AP15" s="120"/>
      <c r="AQ15" s="120"/>
      <c r="AR15" s="120"/>
      <c r="AS15" s="120"/>
      <c r="AT15" s="121"/>
      <c r="AU15" s="27"/>
      <c r="AV15" s="27"/>
    </row>
    <row r="16" spans="1:48" ht="35.1" customHeight="1" thickTop="1">
      <c r="A16" s="27"/>
      <c r="B16" s="27"/>
      <c r="C16" s="148">
        <v>1</v>
      </c>
      <c r="D16" s="173" t="s">
        <v>23</v>
      </c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7" t="s">
        <v>24</v>
      </c>
      <c r="S16" s="178"/>
      <c r="T16" s="178"/>
      <c r="U16" s="178"/>
      <c r="V16" s="178"/>
      <c r="W16" s="178"/>
      <c r="X16" s="178"/>
      <c r="Y16" s="178"/>
      <c r="Z16" s="178"/>
      <c r="AA16" s="178"/>
      <c r="AB16" s="179"/>
      <c r="AC16" s="180">
        <v>1</v>
      </c>
      <c r="AD16" s="181"/>
      <c r="AE16" s="182"/>
      <c r="AF16" s="186">
        <v>234300</v>
      </c>
      <c r="AG16" s="187"/>
      <c r="AH16" s="187"/>
      <c r="AI16" s="187"/>
      <c r="AJ16" s="187"/>
      <c r="AK16" s="188"/>
      <c r="AL16" s="180">
        <v>1</v>
      </c>
      <c r="AM16" s="181"/>
      <c r="AN16" s="182"/>
      <c r="AO16" s="192">
        <v>234300</v>
      </c>
      <c r="AP16" s="193"/>
      <c r="AQ16" s="193"/>
      <c r="AR16" s="193"/>
      <c r="AS16" s="193"/>
      <c r="AT16" s="194"/>
      <c r="AU16" s="27"/>
      <c r="AV16" s="27"/>
    </row>
    <row r="17" spans="1:48" ht="65.099999999999994" customHeight="1">
      <c r="A17" s="27"/>
      <c r="B17" s="27"/>
      <c r="C17" s="172"/>
      <c r="D17" s="175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98" t="str">
        <f>"キヤノンマーケティングジャパン"</f>
        <v>キヤノンマーケティングジャパン</v>
      </c>
      <c r="S17" s="199"/>
      <c r="T17" s="199"/>
      <c r="U17" s="199"/>
      <c r="V17" s="199"/>
      <c r="W17" s="199"/>
      <c r="X17" s="199"/>
      <c r="Y17" s="199"/>
      <c r="Z17" s="199"/>
      <c r="AA17" s="199"/>
      <c r="AB17" s="200"/>
      <c r="AC17" s="183"/>
      <c r="AD17" s="184"/>
      <c r="AE17" s="185"/>
      <c r="AF17" s="189"/>
      <c r="AG17" s="190"/>
      <c r="AH17" s="190"/>
      <c r="AI17" s="190"/>
      <c r="AJ17" s="190"/>
      <c r="AK17" s="191"/>
      <c r="AL17" s="205"/>
      <c r="AM17" s="206"/>
      <c r="AN17" s="207"/>
      <c r="AO17" s="195"/>
      <c r="AP17" s="196"/>
      <c r="AQ17" s="196"/>
      <c r="AR17" s="196"/>
      <c r="AS17" s="196"/>
      <c r="AT17" s="197"/>
      <c r="AU17" s="27"/>
      <c r="AV17" s="27"/>
    </row>
    <row r="18" spans="1:48" ht="99.95" customHeight="1">
      <c r="A18" s="27"/>
      <c r="B18" s="27"/>
      <c r="C18" s="22">
        <v>2</v>
      </c>
      <c r="D18" s="201" t="s">
        <v>36</v>
      </c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2">
        <v>1</v>
      </c>
      <c r="AD18" s="203"/>
      <c r="AE18" s="204"/>
      <c r="AF18" s="189">
        <v>150000</v>
      </c>
      <c r="AG18" s="190"/>
      <c r="AH18" s="190"/>
      <c r="AI18" s="190"/>
      <c r="AJ18" s="190"/>
      <c r="AK18" s="191"/>
      <c r="AL18" s="205">
        <v>1</v>
      </c>
      <c r="AM18" s="206"/>
      <c r="AN18" s="207"/>
      <c r="AO18" s="195">
        <v>150000</v>
      </c>
      <c r="AP18" s="196"/>
      <c r="AQ18" s="196"/>
      <c r="AR18" s="196"/>
      <c r="AS18" s="196"/>
      <c r="AT18" s="197"/>
      <c r="AU18" s="27"/>
      <c r="AV18" s="27"/>
    </row>
    <row r="19" spans="1:48" ht="60" customHeight="1">
      <c r="A19" s="27"/>
      <c r="B19" s="27"/>
      <c r="C19" s="22">
        <v>3</v>
      </c>
      <c r="D19" s="208" t="s">
        <v>27</v>
      </c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10"/>
      <c r="AC19" s="211"/>
      <c r="AD19" s="212"/>
      <c r="AE19" s="212"/>
      <c r="AF19" s="212"/>
      <c r="AG19" s="212"/>
      <c r="AH19" s="212"/>
      <c r="AI19" s="212"/>
      <c r="AJ19" s="212"/>
      <c r="AK19" s="213"/>
      <c r="AL19" s="158"/>
      <c r="AM19" s="159"/>
      <c r="AN19" s="160"/>
      <c r="AO19" s="195">
        <v>30000</v>
      </c>
      <c r="AP19" s="196"/>
      <c r="AQ19" s="196"/>
      <c r="AR19" s="196"/>
      <c r="AS19" s="196"/>
      <c r="AT19" s="197"/>
      <c r="AU19" s="27"/>
      <c r="AV19" s="27"/>
    </row>
    <row r="20" spans="1:48" ht="60" customHeight="1">
      <c r="A20" s="27"/>
      <c r="B20" s="27"/>
      <c r="C20" s="22">
        <v>4</v>
      </c>
      <c r="D20" s="208" t="s">
        <v>37</v>
      </c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10"/>
      <c r="AC20" s="214"/>
      <c r="AD20" s="215"/>
      <c r="AE20" s="215"/>
      <c r="AF20" s="215"/>
      <c r="AG20" s="215"/>
      <c r="AH20" s="215"/>
      <c r="AI20" s="215"/>
      <c r="AJ20" s="215"/>
      <c r="AK20" s="216"/>
      <c r="AL20" s="161"/>
      <c r="AM20" s="162"/>
      <c r="AN20" s="163"/>
      <c r="AO20" s="195">
        <v>50000</v>
      </c>
      <c r="AP20" s="196"/>
      <c r="AQ20" s="196"/>
      <c r="AR20" s="196"/>
      <c r="AS20" s="196"/>
      <c r="AT20" s="197"/>
      <c r="AU20" s="27"/>
      <c r="AV20" s="27"/>
    </row>
    <row r="21" spans="1:48" ht="60" customHeight="1">
      <c r="A21" s="27"/>
      <c r="B21" s="27"/>
      <c r="C21" s="22">
        <v>5</v>
      </c>
      <c r="D21" s="208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10"/>
      <c r="AC21" s="214"/>
      <c r="AD21" s="215"/>
      <c r="AE21" s="215"/>
      <c r="AF21" s="215"/>
      <c r="AG21" s="215"/>
      <c r="AH21" s="215"/>
      <c r="AI21" s="215"/>
      <c r="AJ21" s="215"/>
      <c r="AK21" s="216"/>
      <c r="AL21" s="161"/>
      <c r="AM21" s="162"/>
      <c r="AN21" s="163"/>
      <c r="AO21" s="195"/>
      <c r="AP21" s="196"/>
      <c r="AQ21" s="196"/>
      <c r="AR21" s="196"/>
      <c r="AS21" s="196"/>
      <c r="AT21" s="197"/>
      <c r="AU21" s="27"/>
      <c r="AV21" s="27"/>
    </row>
    <row r="22" spans="1:48" ht="60" customHeight="1">
      <c r="A22" s="27"/>
      <c r="B22" s="27"/>
      <c r="C22" s="50">
        <v>6</v>
      </c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/>
      <c r="AC22" s="214"/>
      <c r="AD22" s="215"/>
      <c r="AE22" s="215"/>
      <c r="AF22" s="215"/>
      <c r="AG22" s="215"/>
      <c r="AH22" s="215"/>
      <c r="AI22" s="215"/>
      <c r="AJ22" s="215"/>
      <c r="AK22" s="216"/>
      <c r="AL22" s="161"/>
      <c r="AM22" s="162"/>
      <c r="AN22" s="163"/>
      <c r="AO22" s="51"/>
      <c r="AP22" s="52"/>
      <c r="AQ22" s="52"/>
      <c r="AR22" s="52"/>
      <c r="AS22" s="52"/>
      <c r="AT22" s="53"/>
      <c r="AU22" s="27"/>
      <c r="AV22" s="27"/>
    </row>
    <row r="23" spans="1:48" ht="60" customHeight="1">
      <c r="A23" s="27"/>
      <c r="B23" s="27"/>
      <c r="C23" s="50">
        <v>7</v>
      </c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6"/>
      <c r="AC23" s="214"/>
      <c r="AD23" s="215"/>
      <c r="AE23" s="215"/>
      <c r="AF23" s="215"/>
      <c r="AG23" s="215"/>
      <c r="AH23" s="215"/>
      <c r="AI23" s="215"/>
      <c r="AJ23" s="215"/>
      <c r="AK23" s="216"/>
      <c r="AL23" s="161"/>
      <c r="AM23" s="162"/>
      <c r="AN23" s="163"/>
      <c r="AO23" s="51"/>
      <c r="AP23" s="52"/>
      <c r="AQ23" s="52"/>
      <c r="AR23" s="52"/>
      <c r="AS23" s="52"/>
      <c r="AT23" s="53"/>
      <c r="AU23" s="27"/>
      <c r="AV23" s="27"/>
    </row>
    <row r="24" spans="1:48" ht="60" customHeight="1">
      <c r="A24" s="27"/>
      <c r="B24" s="27"/>
      <c r="C24" s="50">
        <v>8</v>
      </c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214"/>
      <c r="AD24" s="215"/>
      <c r="AE24" s="215"/>
      <c r="AF24" s="215"/>
      <c r="AG24" s="215"/>
      <c r="AH24" s="215"/>
      <c r="AI24" s="215"/>
      <c r="AJ24" s="215"/>
      <c r="AK24" s="216"/>
      <c r="AL24" s="161"/>
      <c r="AM24" s="162"/>
      <c r="AN24" s="163"/>
      <c r="AO24" s="51"/>
      <c r="AP24" s="52"/>
      <c r="AQ24" s="52"/>
      <c r="AR24" s="52"/>
      <c r="AS24" s="52"/>
      <c r="AT24" s="53"/>
      <c r="AU24" s="27"/>
      <c r="AV24" s="27"/>
    </row>
    <row r="25" spans="1:48" ht="60" customHeight="1">
      <c r="A25" s="27"/>
      <c r="B25" s="27"/>
      <c r="C25" s="50">
        <v>9</v>
      </c>
      <c r="D25" s="208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10"/>
      <c r="AC25" s="214"/>
      <c r="AD25" s="215"/>
      <c r="AE25" s="215"/>
      <c r="AF25" s="215"/>
      <c r="AG25" s="215"/>
      <c r="AH25" s="215"/>
      <c r="AI25" s="215"/>
      <c r="AJ25" s="215"/>
      <c r="AK25" s="216"/>
      <c r="AL25" s="161"/>
      <c r="AM25" s="162"/>
      <c r="AN25" s="163"/>
      <c r="AO25" s="195"/>
      <c r="AP25" s="196"/>
      <c r="AQ25" s="196"/>
      <c r="AR25" s="196"/>
      <c r="AS25" s="196"/>
      <c r="AT25" s="197"/>
      <c r="AU25" s="27"/>
      <c r="AV25" s="27"/>
    </row>
    <row r="26" spans="1:48" ht="60" customHeight="1">
      <c r="A26" s="27"/>
      <c r="B26" s="27"/>
      <c r="C26" s="50">
        <v>10</v>
      </c>
      <c r="D26" s="208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10"/>
      <c r="AC26" s="217"/>
      <c r="AD26" s="218"/>
      <c r="AE26" s="218"/>
      <c r="AF26" s="218"/>
      <c r="AG26" s="218"/>
      <c r="AH26" s="218"/>
      <c r="AI26" s="218"/>
      <c r="AJ26" s="218"/>
      <c r="AK26" s="219"/>
      <c r="AL26" s="164"/>
      <c r="AM26" s="165"/>
      <c r="AN26" s="166"/>
      <c r="AO26" s="195"/>
      <c r="AP26" s="196"/>
      <c r="AQ26" s="196"/>
      <c r="AR26" s="196"/>
      <c r="AS26" s="196"/>
      <c r="AT26" s="197"/>
      <c r="AU26" s="27"/>
      <c r="AV26" s="27"/>
    </row>
    <row r="27" spans="1:48" ht="60" customHeight="1">
      <c r="A27" s="27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62" t="s">
        <v>13</v>
      </c>
      <c r="T27" s="63"/>
      <c r="U27" s="63"/>
      <c r="V27" s="63"/>
      <c r="W27" s="63"/>
      <c r="X27" s="63"/>
      <c r="Y27" s="63"/>
      <c r="Z27" s="63"/>
      <c r="AA27" s="63"/>
      <c r="AB27" s="64"/>
      <c r="AC27" s="65"/>
      <c r="AD27" s="66"/>
      <c r="AE27" s="67"/>
      <c r="AF27" s="68" t="s">
        <v>14</v>
      </c>
      <c r="AG27" s="68"/>
      <c r="AH27" s="222">
        <f>SUM(AF16:AK26)</f>
        <v>384300</v>
      </c>
      <c r="AI27" s="223"/>
      <c r="AJ27" s="223"/>
      <c r="AK27" s="224"/>
      <c r="AL27" s="72"/>
      <c r="AM27" s="72"/>
      <c r="AN27" s="72"/>
      <c r="AO27" s="68" t="s">
        <v>15</v>
      </c>
      <c r="AP27" s="68"/>
      <c r="AQ27" s="220">
        <f>SUM(AO16:AT26)</f>
        <v>464300</v>
      </c>
      <c r="AR27" s="220"/>
      <c r="AS27" s="220"/>
      <c r="AT27" s="220"/>
      <c r="AU27" s="27"/>
      <c r="AV27" s="27"/>
    </row>
    <row r="28" spans="1:48" ht="33">
      <c r="A28" s="27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3"/>
      <c r="T28" s="23"/>
      <c r="U28" s="23"/>
      <c r="V28" s="23"/>
      <c r="W28" s="23"/>
      <c r="X28" s="23"/>
      <c r="Y28" s="23"/>
      <c r="Z28" s="23"/>
      <c r="AA28" s="24"/>
      <c r="AB28" s="25"/>
      <c r="AC28" s="25"/>
      <c r="AD28" s="25"/>
      <c r="AE28" s="25"/>
      <c r="AF28" s="23"/>
      <c r="AG28" s="24"/>
      <c r="AH28" s="25"/>
      <c r="AI28" s="25"/>
      <c r="AJ28" s="25"/>
      <c r="AK28" s="25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</row>
    <row r="29" spans="1:48" ht="33">
      <c r="A29" s="27"/>
      <c r="B29" s="27"/>
      <c r="C29" s="58" t="s">
        <v>19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6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</row>
    <row r="30" spans="1:48" ht="19.5" customHeight="1">
      <c r="A30" s="27"/>
      <c r="B30" s="27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7"/>
      <c r="AV30" s="27"/>
    </row>
    <row r="31" spans="1:48" ht="18.75" customHeight="1">
      <c r="A31" s="27"/>
      <c r="B31" s="27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7"/>
      <c r="AV31" s="27"/>
    </row>
    <row r="32" spans="1:48" ht="18.75" customHeight="1">
      <c r="A32" s="27"/>
      <c r="B32" s="27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7"/>
      <c r="AV32" s="27"/>
    </row>
    <row r="33" spans="1:48" ht="18.75" customHeight="1">
      <c r="A33" s="27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</row>
    <row r="34" spans="1:48" ht="18.7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</row>
  </sheetData>
  <protectedRanges>
    <protectedRange sqref="H5:I5 N5 H7:N7 H9:R9 H11:R11 AM7:AU7 AM9:AU9 AM11:AU11 AO3:AP3 AR3 AT3" name="入力範囲"/>
    <protectedRange sqref="AP16:AT26" name="入力範囲_2"/>
    <protectedRange sqref="AG16:AK26" name="入力範囲_2_1"/>
  </protectedRanges>
  <dataConsolidate/>
  <mergeCells count="63">
    <mergeCell ref="AQ27:AT27"/>
    <mergeCell ref="C29:R29"/>
    <mergeCell ref="C30:AT32"/>
    <mergeCell ref="S27:AB27"/>
    <mergeCell ref="AC27:AE27"/>
    <mergeCell ref="AF27:AG27"/>
    <mergeCell ref="AH27:AK27"/>
    <mergeCell ref="AL27:AN27"/>
    <mergeCell ref="AO27:AP27"/>
    <mergeCell ref="D19:AB19"/>
    <mergeCell ref="AC19:AK26"/>
    <mergeCell ref="AO19:AT19"/>
    <mergeCell ref="D20:AB20"/>
    <mergeCell ref="AO20:AT20"/>
    <mergeCell ref="D21:AB21"/>
    <mergeCell ref="AO21:AT21"/>
    <mergeCell ref="D25:AB25"/>
    <mergeCell ref="AO25:AT25"/>
    <mergeCell ref="D26:AB26"/>
    <mergeCell ref="AO26:AT26"/>
    <mergeCell ref="D18:AB18"/>
    <mergeCell ref="AC18:AE18"/>
    <mergeCell ref="AF18:AK18"/>
    <mergeCell ref="AL18:AN18"/>
    <mergeCell ref="AO18:AT18"/>
    <mergeCell ref="B9:G9"/>
    <mergeCell ref="H9:R9"/>
    <mergeCell ref="Y11:AL11"/>
    <mergeCell ref="AM9:AU9"/>
    <mergeCell ref="C16:C17"/>
    <mergeCell ref="D16:Q17"/>
    <mergeCell ref="R16:AB16"/>
    <mergeCell ref="AC16:AE17"/>
    <mergeCell ref="AF16:AK17"/>
    <mergeCell ref="AO16:AT17"/>
    <mergeCell ref="R17:AB17"/>
    <mergeCell ref="AL16:AN17"/>
    <mergeCell ref="C2:H3"/>
    <mergeCell ref="N2:AJ3"/>
    <mergeCell ref="AM3:AN3"/>
    <mergeCell ref="AO3:AP3"/>
    <mergeCell ref="AM4:AU4"/>
    <mergeCell ref="B5:G5"/>
    <mergeCell ref="J5:M5"/>
    <mergeCell ref="R5:S5"/>
    <mergeCell ref="AJ5:AL5"/>
    <mergeCell ref="AM5:AT5"/>
    <mergeCell ref="AL19:AN26"/>
    <mergeCell ref="AJ6:AL6"/>
    <mergeCell ref="B7:G7"/>
    <mergeCell ref="AA9:AL9"/>
    <mergeCell ref="AC7:AL7"/>
    <mergeCell ref="AM7:AU7"/>
    <mergeCell ref="AJ8:AL8"/>
    <mergeCell ref="D15:AB15"/>
    <mergeCell ref="AC15:AE15"/>
    <mergeCell ref="AF15:AK15"/>
    <mergeCell ref="AL15:AN15"/>
    <mergeCell ref="AO15:AT15"/>
    <mergeCell ref="B11:G11"/>
    <mergeCell ref="H11:R11"/>
    <mergeCell ref="AM11:AU11"/>
    <mergeCell ref="I13:AD13"/>
  </mergeCells>
  <phoneticPr fontId="1"/>
  <dataValidations count="2">
    <dataValidation type="custom" errorStyle="warning" allowBlank="1" showInputMessage="1" showErrorMessage="1" errorTitle="定価以外の金額が入力されています。" error="①半角数字で入力してください。_x000a_②キヤノンマーケティングジャパン製の第2世代顔認証付きカードリーダーは定価：\234,300（1台あたり）になります。_x000a_定価額を超えて入力する場合、その理由を備考欄に記載してください。" sqref="AF16:AK17" xr:uid="{5E0824F7-C1C3-4EE3-91EB-55178F2C7F0F}">
      <formula1>NOT(AND(R17="キヤノンマーケティングジャパン", OR(AND(AC16=1, AF16&gt;234300), AND(AC16=2, AF16&gt;468600), AND(AC16=3, AF16&gt;702900))))</formula1>
    </dataValidation>
    <dataValidation type="custom" allowBlank="1" showInputMessage="1" showErrorMessage="1" errorTitle="上限額を超えて入力されています。" error="①半角数字で入力してください。_x000a_②資格確認端末は、\150,000の1/3（1台あたり\50,000）が上限となります。" sqref="AF18:AK18" xr:uid="{E34FD6AE-123E-4D42-B393-0078B375F2C5}">
      <formula1>OR(AND(AC18=1,AF18&lt;=150000),AND(AC18=2,AF18&lt;=300000),AND(AC18=3,AF18&lt;=450000))</formula1>
    </dataValidation>
  </dataValidations>
  <pageMargins left="0.7" right="0.7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FF06A91-180F-4FC5-A09B-95D32AB2D365}">
          <x14:formula1>
            <xm:f>入力制限!$A$1:$A$5</xm:f>
          </x14:formula1>
          <xm:sqref>H5</xm:sqref>
        </x14:dataValidation>
        <x14:dataValidation type="list" allowBlank="1" showInputMessage="1" showErrorMessage="1" xr:uid="{921C38FF-7499-418F-9FDE-7C839038DBC9}">
          <x14:formula1>
            <xm:f>入力制限!$A$1:$A$10</xm:f>
          </x14:formula1>
          <xm:sqref>I5 H7:N7</xm:sqref>
        </x14:dataValidation>
        <x14:dataValidation type="list" allowBlank="1" showInputMessage="1" showErrorMessage="1" xr:uid="{22AB8D9C-DEF5-4526-B1AD-F46262397919}">
          <x14:formula1>
            <xm:f>入力制限!$B$1:$B$3</xm:f>
          </x14:formula1>
          <xm:sqref>N5</xm:sqref>
        </x14:dataValidation>
        <x14:dataValidation type="list" allowBlank="1" showInputMessage="1" showErrorMessage="1" xr:uid="{9FE951CD-D0A7-4133-B9CC-1C84552AFE98}">
          <x14:formula1>
            <xm:f>入力制限!$C$1:$C$2</xm:f>
          </x14:formula1>
          <xm:sqref>AO3:AP3</xm:sqref>
        </x14:dataValidation>
        <x14:dataValidation type="list" allowBlank="1" showInputMessage="1" showErrorMessage="1" xr:uid="{F43273D4-1E52-40F8-9AF0-58056734EE66}">
          <x14:formula1>
            <xm:f>入力制限!$A$2:$A$13</xm:f>
          </x14:formula1>
          <xm:sqref>AR3</xm:sqref>
        </x14:dataValidation>
        <x14:dataValidation type="list" allowBlank="1" showInputMessage="1" showErrorMessage="1" xr:uid="{1744CF62-F7E2-4436-AF95-79A41749E16B}">
          <x14:formula1>
            <xm:f>入力制限!$A$2:$A$32</xm:f>
          </x14:formula1>
          <xm:sqref>AT3</xm:sqref>
        </x14:dataValidation>
        <x14:dataValidation type="list" allowBlank="1" showInputMessage="1" showErrorMessage="1" errorTitle="入力規則を満たさない値が入力されました。" error="当該事業は、病院が最大3台まで、診療所・薬局が最大1台までの補助となりますので、それ以外の項目は入力できません。" xr:uid="{77D58938-FDEB-4806-A000-4A8E9E6E8AB9}">
          <x14:formula1>
            <xm:f>入力制限!$A$2:$A$4</xm:f>
          </x14:formula1>
          <xm:sqref>AC18 AC16</xm:sqref>
        </x14:dataValidation>
        <x14:dataValidation type="list" allowBlank="1" showInputMessage="1" showErrorMessage="1" xr:uid="{CF518A19-D1E4-4F85-AEE1-BCE2DB1745F7}">
          <x14:formula1>
            <xm:f>入力制限!$D$1:$D$10</xm:f>
          </x14:formula1>
          <xm:sqref>AL18:AN18</xm:sqref>
        </x14:dataValidation>
        <x14:dataValidation type="list" allowBlank="1" showInputMessage="1" errorTitle="入力規則を満たさない数字が入力されました。" error="当該事業は、病院が最大3台まで、診療所・薬局が最大1台までの補助となります。" xr:uid="{CED8DF56-3EC2-4446-B564-701DBFD1E487}">
          <x14:formula1>
            <xm:f>入力制限!$D$1:$D$10</xm:f>
          </x14:formula1>
          <xm:sqref>AL16:AN17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8B79-6620-4AE4-9FB4-BFC05AD89B40}">
  <dimension ref="A1:G100"/>
  <sheetViews>
    <sheetView workbookViewId="0">
      <selection activeCell="E9" sqref="E9"/>
    </sheetView>
  </sheetViews>
  <sheetFormatPr defaultRowHeight="18.75"/>
  <cols>
    <col min="5" max="5" width="31.5" bestFit="1" customWidth="1"/>
    <col min="7" max="7" width="6.375" bestFit="1" customWidth="1"/>
  </cols>
  <sheetData>
    <row r="1" spans="1:7">
      <c r="A1">
        <v>0</v>
      </c>
      <c r="B1">
        <v>1</v>
      </c>
      <c r="C1">
        <v>2026</v>
      </c>
      <c r="D1">
        <v>1</v>
      </c>
      <c r="E1" t="str">
        <f>""</f>
        <v/>
      </c>
      <c r="F1" s="26">
        <v>234300</v>
      </c>
      <c r="G1" t="b">
        <f>NOT(OR(AND(Z17="キャノン", AB17&gt;=230000), AND(Z17="パナソニック", AB17&gt;=300000), AND(Z17="リコージャパン", AB17&gt;=350000), AND(Z17="4社目", AB17&gt;=400000)))</f>
        <v>1</v>
      </c>
    </row>
    <row r="2" spans="1:7">
      <c r="A2">
        <v>1</v>
      </c>
      <c r="B2">
        <v>3</v>
      </c>
      <c r="C2">
        <v>2027</v>
      </c>
      <c r="D2">
        <v>2</v>
      </c>
      <c r="E2" t="s">
        <v>18</v>
      </c>
      <c r="G2" t="b">
        <f>NOT(OR(AND(Z17="キャノン", AB17&gt;=230000), AND(Z17="パナソニック", AB17&gt;=300000)))</f>
        <v>1</v>
      </c>
    </row>
    <row r="3" spans="1:7">
      <c r="A3">
        <v>2</v>
      </c>
      <c r="B3">
        <v>4</v>
      </c>
      <c r="D3">
        <v>3</v>
      </c>
      <c r="G3" t="b">
        <f>NOT(OR(AND(Z17="キャノン", AB17&gt;=230000), AND(Z17="パナソニック", AB17&gt;=300000)))</f>
        <v>1</v>
      </c>
    </row>
    <row r="4" spans="1:7">
      <c r="A4">
        <v>3</v>
      </c>
      <c r="D4">
        <v>4</v>
      </c>
      <c r="G4" t="b">
        <f>NOT(AND(R17="キヤノンマーケティングジャパン", OR(AND(AC16=1, AF16&gt;234300), AND(AC16=2, AF16&gt;468600), AND(AC16=3, AF16&gt;702900))))</f>
        <v>1</v>
      </c>
    </row>
    <row r="5" spans="1:7">
      <c r="A5">
        <v>4</v>
      </c>
      <c r="D5">
        <v>5</v>
      </c>
      <c r="G5" t="b">
        <f>NOT(AND(R17="キヤノンマーケティングジャパン", OR(AND(AC16=1, AF16&gt;234300), AND(AC16=2, AF16&gt;468600), AND(AC16=3, AF16&gt;702900))))</f>
        <v>1</v>
      </c>
    </row>
    <row r="6" spans="1:7">
      <c r="A6">
        <v>5</v>
      </c>
      <c r="D6">
        <v>6</v>
      </c>
    </row>
    <row r="7" spans="1:7">
      <c r="A7">
        <v>6</v>
      </c>
      <c r="D7">
        <v>7</v>
      </c>
    </row>
    <row r="8" spans="1:7">
      <c r="A8">
        <v>7</v>
      </c>
      <c r="D8">
        <v>8</v>
      </c>
    </row>
    <row r="9" spans="1:7">
      <c r="A9">
        <v>8</v>
      </c>
      <c r="D9">
        <v>9</v>
      </c>
    </row>
    <row r="10" spans="1:7">
      <c r="A10">
        <v>9</v>
      </c>
      <c r="D10">
        <v>10</v>
      </c>
    </row>
    <row r="11" spans="1:7">
      <c r="A11">
        <v>10</v>
      </c>
      <c r="D11">
        <v>11</v>
      </c>
    </row>
    <row r="12" spans="1:7">
      <c r="A12">
        <v>11</v>
      </c>
      <c r="D12">
        <v>12</v>
      </c>
    </row>
    <row r="13" spans="1:7">
      <c r="A13">
        <v>12</v>
      </c>
      <c r="D13">
        <v>13</v>
      </c>
    </row>
    <row r="14" spans="1:7">
      <c r="A14">
        <v>13</v>
      </c>
      <c r="D14">
        <v>14</v>
      </c>
    </row>
    <row r="15" spans="1:7">
      <c r="A15">
        <v>14</v>
      </c>
      <c r="D15">
        <v>15</v>
      </c>
    </row>
    <row r="16" spans="1:7">
      <c r="A16">
        <v>15</v>
      </c>
      <c r="D16">
        <v>16</v>
      </c>
    </row>
    <row r="17" spans="1:4">
      <c r="A17">
        <v>16</v>
      </c>
      <c r="D17">
        <v>17</v>
      </c>
    </row>
    <row r="18" spans="1:4">
      <c r="A18">
        <v>17</v>
      </c>
      <c r="D18">
        <v>18</v>
      </c>
    </row>
    <row r="19" spans="1:4">
      <c r="A19">
        <v>18</v>
      </c>
      <c r="D19">
        <v>19</v>
      </c>
    </row>
    <row r="20" spans="1:4">
      <c r="A20">
        <v>19</v>
      </c>
      <c r="D20">
        <v>20</v>
      </c>
    </row>
    <row r="21" spans="1:4">
      <c r="A21">
        <v>20</v>
      </c>
      <c r="D21">
        <v>21</v>
      </c>
    </row>
    <row r="22" spans="1:4">
      <c r="A22">
        <v>21</v>
      </c>
      <c r="D22">
        <v>22</v>
      </c>
    </row>
    <row r="23" spans="1:4">
      <c r="A23">
        <v>22</v>
      </c>
      <c r="D23">
        <v>23</v>
      </c>
    </row>
    <row r="24" spans="1:4">
      <c r="A24">
        <v>23</v>
      </c>
      <c r="D24">
        <v>24</v>
      </c>
    </row>
    <row r="25" spans="1:4">
      <c r="A25">
        <v>24</v>
      </c>
      <c r="D25">
        <v>25</v>
      </c>
    </row>
    <row r="26" spans="1:4">
      <c r="A26">
        <v>25</v>
      </c>
      <c r="D26">
        <v>26</v>
      </c>
    </row>
    <row r="27" spans="1:4">
      <c r="A27">
        <v>26</v>
      </c>
      <c r="D27">
        <v>27</v>
      </c>
    </row>
    <row r="28" spans="1:4">
      <c r="A28">
        <v>27</v>
      </c>
      <c r="D28">
        <v>28</v>
      </c>
    </row>
    <row r="29" spans="1:4">
      <c r="A29">
        <v>28</v>
      </c>
      <c r="D29">
        <v>29</v>
      </c>
    </row>
    <row r="30" spans="1:4">
      <c r="A30">
        <v>29</v>
      </c>
      <c r="D30">
        <v>30</v>
      </c>
    </row>
    <row r="31" spans="1:4">
      <c r="A31">
        <v>30</v>
      </c>
      <c r="D31">
        <v>31</v>
      </c>
    </row>
    <row r="32" spans="1:4">
      <c r="A32">
        <v>31</v>
      </c>
      <c r="D32">
        <v>32</v>
      </c>
    </row>
    <row r="33" spans="4:4">
      <c r="D33">
        <v>33</v>
      </c>
    </row>
    <row r="34" spans="4:4">
      <c r="D34">
        <v>34</v>
      </c>
    </row>
    <row r="35" spans="4:4">
      <c r="D35">
        <v>35</v>
      </c>
    </row>
    <row r="36" spans="4:4">
      <c r="D36">
        <v>36</v>
      </c>
    </row>
    <row r="37" spans="4:4">
      <c r="D37">
        <v>37</v>
      </c>
    </row>
    <row r="38" spans="4:4">
      <c r="D38">
        <v>38</v>
      </c>
    </row>
    <row r="39" spans="4:4">
      <c r="D39">
        <v>39</v>
      </c>
    </row>
    <row r="40" spans="4:4">
      <c r="D40">
        <v>40</v>
      </c>
    </row>
    <row r="41" spans="4:4">
      <c r="D41">
        <v>41</v>
      </c>
    </row>
    <row r="42" spans="4:4">
      <c r="D42">
        <v>42</v>
      </c>
    </row>
    <row r="43" spans="4:4">
      <c r="D43">
        <v>43</v>
      </c>
    </row>
    <row r="44" spans="4:4">
      <c r="D44">
        <v>44</v>
      </c>
    </row>
    <row r="45" spans="4:4">
      <c r="D45">
        <v>45</v>
      </c>
    </row>
    <row r="46" spans="4:4">
      <c r="D46">
        <v>46</v>
      </c>
    </row>
    <row r="47" spans="4:4">
      <c r="D47">
        <v>47</v>
      </c>
    </row>
    <row r="48" spans="4:4">
      <c r="D48">
        <v>48</v>
      </c>
    </row>
    <row r="49" spans="4:4">
      <c r="D49">
        <v>49</v>
      </c>
    </row>
    <row r="50" spans="4:4">
      <c r="D50">
        <v>50</v>
      </c>
    </row>
    <row r="51" spans="4:4">
      <c r="D51">
        <v>51</v>
      </c>
    </row>
    <row r="52" spans="4:4">
      <c r="D52">
        <v>52</v>
      </c>
    </row>
    <row r="53" spans="4:4">
      <c r="D53">
        <v>53</v>
      </c>
    </row>
    <row r="54" spans="4:4">
      <c r="D54">
        <v>54</v>
      </c>
    </row>
    <row r="55" spans="4:4">
      <c r="D55">
        <v>55</v>
      </c>
    </row>
    <row r="56" spans="4:4">
      <c r="D56">
        <v>56</v>
      </c>
    </row>
    <row r="57" spans="4:4">
      <c r="D57">
        <v>57</v>
      </c>
    </row>
    <row r="58" spans="4:4">
      <c r="D58">
        <v>58</v>
      </c>
    </row>
    <row r="59" spans="4:4">
      <c r="D59">
        <v>59</v>
      </c>
    </row>
    <row r="60" spans="4:4">
      <c r="D60">
        <v>60</v>
      </c>
    </row>
    <row r="61" spans="4:4">
      <c r="D61">
        <v>61</v>
      </c>
    </row>
    <row r="62" spans="4:4">
      <c r="D62">
        <v>62</v>
      </c>
    </row>
    <row r="63" spans="4:4">
      <c r="D63">
        <v>63</v>
      </c>
    </row>
    <row r="64" spans="4:4">
      <c r="D64">
        <v>64</v>
      </c>
    </row>
    <row r="65" spans="4:4">
      <c r="D65">
        <v>65</v>
      </c>
    </row>
    <row r="66" spans="4:4">
      <c r="D66">
        <v>66</v>
      </c>
    </row>
    <row r="67" spans="4:4">
      <c r="D67">
        <v>67</v>
      </c>
    </row>
    <row r="68" spans="4:4">
      <c r="D68">
        <v>68</v>
      </c>
    </row>
    <row r="69" spans="4:4">
      <c r="D69">
        <v>69</v>
      </c>
    </row>
    <row r="70" spans="4:4">
      <c r="D70">
        <v>70</v>
      </c>
    </row>
    <row r="71" spans="4:4">
      <c r="D71">
        <v>71</v>
      </c>
    </row>
    <row r="72" spans="4:4">
      <c r="D72">
        <v>72</v>
      </c>
    </row>
    <row r="73" spans="4:4">
      <c r="D73">
        <v>73</v>
      </c>
    </row>
    <row r="74" spans="4:4">
      <c r="D74">
        <v>74</v>
      </c>
    </row>
    <row r="75" spans="4:4">
      <c r="D75">
        <v>75</v>
      </c>
    </row>
    <row r="76" spans="4:4">
      <c r="D76">
        <v>76</v>
      </c>
    </row>
    <row r="77" spans="4:4">
      <c r="D77">
        <v>77</v>
      </c>
    </row>
    <row r="78" spans="4:4">
      <c r="D78">
        <v>78</v>
      </c>
    </row>
    <row r="79" spans="4:4">
      <c r="D79">
        <v>79</v>
      </c>
    </row>
    <row r="80" spans="4:4">
      <c r="D80">
        <v>80</v>
      </c>
    </row>
    <row r="81" spans="4:4">
      <c r="D81">
        <v>81</v>
      </c>
    </row>
    <row r="82" spans="4:4">
      <c r="D82">
        <v>82</v>
      </c>
    </row>
    <row r="83" spans="4:4">
      <c r="D83">
        <v>83</v>
      </c>
    </row>
    <row r="84" spans="4:4">
      <c r="D84">
        <v>84</v>
      </c>
    </row>
    <row r="85" spans="4:4">
      <c r="D85">
        <v>85</v>
      </c>
    </row>
    <row r="86" spans="4:4">
      <c r="D86">
        <v>86</v>
      </c>
    </row>
    <row r="87" spans="4:4">
      <c r="D87">
        <v>87</v>
      </c>
    </row>
    <row r="88" spans="4:4">
      <c r="D88">
        <v>88</v>
      </c>
    </row>
    <row r="89" spans="4:4">
      <c r="D89">
        <v>89</v>
      </c>
    </row>
    <row r="90" spans="4:4">
      <c r="D90">
        <v>90</v>
      </c>
    </row>
    <row r="91" spans="4:4">
      <c r="D91">
        <v>91</v>
      </c>
    </row>
    <row r="92" spans="4:4">
      <c r="D92">
        <v>92</v>
      </c>
    </row>
    <row r="93" spans="4:4">
      <c r="D93">
        <v>93</v>
      </c>
    </row>
    <row r="94" spans="4:4">
      <c r="D94">
        <v>94</v>
      </c>
    </row>
    <row r="95" spans="4:4">
      <c r="D95">
        <v>95</v>
      </c>
    </row>
    <row r="96" spans="4:4">
      <c r="D96">
        <v>96</v>
      </c>
    </row>
    <row r="97" spans="4:4">
      <c r="D97">
        <v>97</v>
      </c>
    </row>
    <row r="98" spans="4:4">
      <c r="D98">
        <v>98</v>
      </c>
    </row>
    <row r="99" spans="4:4">
      <c r="D99">
        <v>99</v>
      </c>
    </row>
    <row r="100" spans="4:4">
      <c r="D100">
        <v>100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304E-6C18-43B0-BF7D-98CE9C65CA57}">
  <dimension ref="B1:B4"/>
  <sheetViews>
    <sheetView workbookViewId="0">
      <selection activeCell="C2" sqref="C2:H3"/>
    </sheetView>
  </sheetViews>
  <sheetFormatPr defaultRowHeight="18.75"/>
  <cols>
    <col min="2" max="2" width="63.625" customWidth="1"/>
  </cols>
  <sheetData>
    <row r="1" spans="2:2">
      <c r="B1" t="b">
        <f>OR(AND(AC19=1,AF19&lt;=18800),AND(AC19=2,AF19&lt;=37600),AND(AC19=3,AF19&lt;=56400))</f>
        <v>0</v>
      </c>
    </row>
    <row r="2" spans="2:2">
      <c r="B2" t="b">
        <f>AND($R$17&lt;&gt;"キヤノンマーケティングジャパン", OR(AND(AC19=1,AF19&lt;=18800),AND(AC19=2,AF19&lt;=37600),AND(AC19=3,AF19&lt;=56400)))</f>
        <v>0</v>
      </c>
    </row>
    <row r="3" spans="2:2">
      <c r="B3" t="b">
        <f>OR(AND(AC18=1,AF18&lt;=150000),AND(AC18=2,AF18&lt;=300000),AND(AC18=3,AF18&lt;=450000))</f>
        <v>0</v>
      </c>
    </row>
    <row r="4" spans="2:2">
      <c r="B4" t="b">
        <f>AND($R$17&lt;&gt;"パナソニック コネクト", OR(AND(AC18=1,AF18&lt;=18800),AND(AC18=2,AF18&lt;=37600),AND(AC18=3,AF18&lt;=56400)))</f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18" ma:contentTypeDescription="新しいドキュメントを作成します。" ma:contentTypeScope="" ma:versionID="da4cabc56161d194cdf983baea1cc311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94618efd6b0e0ad77845385dc51a41a9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86b7f0-777a-47a3-a613-8f1e1c9fde1c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1f4ce-1986-4ea3-9d3c-892ec0d477d9">
      <Terms xmlns="http://schemas.microsoft.com/office/infopath/2007/PartnerControls"/>
    </lcf76f155ced4ddcb4097134ff3c332f>
    <TaxCatchAll xmlns="762bf192-8622-4375-a4ea-2cc27e46b480" xsi:nil="true"/>
  </documentManagement>
</p:properties>
</file>

<file path=customXml/itemProps1.xml><?xml version="1.0" encoding="utf-8"?>
<ds:datastoreItem xmlns:ds="http://schemas.openxmlformats.org/officeDocument/2006/customXml" ds:itemID="{66130A80-3DFF-4012-96A2-F467B75BD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1f4ce-1986-4ea3-9d3c-892ec0d477d9"/>
    <ds:schemaRef ds:uri="762bf192-8622-4375-a4ea-2cc27e46b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A4FC5A-8B49-4421-8637-74B748615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06CD52-0A1F-4EFF-9CDE-BA758F3CE5B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62bf192-8622-4375-a4ea-2cc27e46b480"/>
    <ds:schemaRef ds:uri="1091f4ce-1986-4ea3-9d3c-892ec0d477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領収書内訳書</vt:lpstr>
      <vt:lpstr>領収書内訳書 (キヤノンマーケティングジャパン) (記載例）</vt:lpstr>
      <vt:lpstr>入力制限</vt:lpstr>
      <vt:lpstr>Sheet2</vt:lpstr>
      <vt:lpstr>領収書内訳書!Print_Area</vt:lpstr>
      <vt:lpstr>'領収書内訳書 (キヤノンマーケティングジャパン) (記載例）'!Print_Area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2026-06-23T09:23:47Z</dcterms:created>
  <dcterms:modified xsi:type="dcterms:W3CDTF">2026-07-31T06:54:12Z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36200</vt:r8>
  </property>
  <property fmtid="{D5CDD505-2E9C-101B-9397-08002B2CF9AE}" pid="3" name="MediaServiceImageTags">
    <vt:lpwstr/>
  </property>
  <property fmtid="{D5CDD505-2E9C-101B-9397-08002B2CF9AE}" pid="4" name="ContentTypeId">
    <vt:lpwstr>0x010100C2EB36EF5C2810468A1E2873FF9437EF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